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ИСПОЛНЕНИЕ\1 полугодие\Новая папка\"/>
    </mc:Choice>
  </mc:AlternateContent>
  <xr:revisionPtr revIDLastSave="0" documentId="13_ncr:1_{1EBCCA21-5EE2-4880-8721-78FAE6EBE70F}" xr6:coauthVersionLast="45" xr6:coauthVersionMax="45" xr10:uidLastSave="{00000000-0000-0000-0000-000000000000}"/>
  <bookViews>
    <workbookView xWindow="-120" yWindow="-120" windowWidth="29040" windowHeight="15840" tabRatio="500" firstSheet="1" activeTab="1" xr2:uid="{00000000-000D-0000-FFFF-FFFF00000000}"/>
  </bookViews>
  <sheets>
    <sheet name="Лист1" sheetId="1" state="hidden" r:id="rId1"/>
    <sheet name="2025-2027" sheetId="5" r:id="rId2"/>
  </sheets>
  <definedNames>
    <definedName name="_xlnm._FilterDatabase" localSheetId="1" hidden="1">'2025-2027'!$D$1:$D$1183</definedName>
    <definedName name="clsAnalityc1">Лист1!$U$24</definedName>
    <definedName name="clsAnalityc2">Лист1!$V$24</definedName>
    <definedName name="clsAnalityc3">Лист1!$W$24</definedName>
    <definedName name="ColTotalAnalityc1">Лист1!$K$24</definedName>
    <definedName name="ColTotalAnalityc2">Лист1!$L$24</definedName>
    <definedName name="ColTotalAnalityc3">Лист1!$M$24</definedName>
    <definedName name="ColTotalCSR1">Лист1!$E$24</definedName>
    <definedName name="ColTotalCSR2">Лист1!$F$24</definedName>
    <definedName name="ColTotalCSR3">Лист1!$G$24</definedName>
    <definedName name="ColTotalCSR4">Лист1!$H$24</definedName>
    <definedName name="ColTotalFKR1">Лист1!$C$24</definedName>
    <definedName name="ColTotalFKR2">Лист1!$D$24</definedName>
    <definedName name="ColTotalGRBS">Лист1!$B$24</definedName>
    <definedName name="ColTotalSubEKR">Лист1!$J$24</definedName>
    <definedName name="CSR">Лист1!$R$24</definedName>
    <definedName name="FKR">Лист1!$Q$24</definedName>
    <definedName name="Footer">Лист1!$B$26:$AA$29</definedName>
    <definedName name="GRBS">Лист1!$P$24</definedName>
    <definedName name="Header">Лист1!$B$1:$AA$8</definedName>
    <definedName name="Row">Лист1!$B$24:$AA$24</definedName>
    <definedName name="SubEKR">Лист1!$T$24</definedName>
    <definedName name="Total">Лист1!$B$25:$AA$25</definedName>
    <definedName name="TotalAnalityc1">Лист1!$B$21:$AA$21</definedName>
    <definedName name="TotalAnalityc2">Лист1!$B$22:$AA$22</definedName>
    <definedName name="TotalAnalityc3">Лист1!$B$23:$AA$23</definedName>
    <definedName name="TotalCSRXX00000000">Лист1!$B$13:$AA$13</definedName>
    <definedName name="TotalCSRXXX0000000">Лист1!$B$14:$AA$14</definedName>
    <definedName name="TotalCSRXXXXX00000">Лист1!$B$15:$AA$15</definedName>
    <definedName name="TotalCSRXXXXXXXXXX">Лист1!$B$16:$AA$16</definedName>
    <definedName name="TotalFKRXX00">Лист1!$B$11:$AA$11</definedName>
    <definedName name="TotalFKRXXXX">Лист1!$B$12:$AA$12</definedName>
    <definedName name="TotalGRBS">Лист1!$B$10:$AA$10</definedName>
    <definedName name="TotalSubEKR">Лист1!$B$20:$AA$20</definedName>
    <definedName name="TotalVR">Лист1!$B$19:$AA$19</definedName>
    <definedName name="TotalVR1">Лист1!$B$17:$AA$17</definedName>
    <definedName name="TotalVR2">Лист1!$B$18:$AA$18</definedName>
    <definedName name="VR">Лист1!$S$24</definedName>
    <definedName name="Year1">Лист1!$X$24</definedName>
    <definedName name="Year2">Лист1!$Y$24</definedName>
    <definedName name="Year3">Лист1!$AA$24</definedName>
    <definedName name="_xlnm.Print_Area" localSheetId="1">'2025-2027'!$A$1:$J$1180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179" i="5" l="1"/>
  <c r="K1177" i="5"/>
  <c r="K1175" i="5"/>
  <c r="K1168" i="5"/>
  <c r="K1166" i="5"/>
  <c r="K1164" i="5"/>
  <c r="K1161" i="5"/>
  <c r="K1158" i="5"/>
  <c r="K1151" i="5"/>
  <c r="K1143" i="5"/>
  <c r="K1139" i="5"/>
  <c r="K1136" i="5"/>
  <c r="K1128" i="5"/>
  <c r="K1124" i="5"/>
  <c r="K1122" i="5"/>
  <c r="K1113" i="5"/>
  <c r="K1105" i="5"/>
  <c r="K1104" i="5"/>
  <c r="K1103" i="5"/>
  <c r="K1101" i="5"/>
  <c r="K1100" i="5"/>
  <c r="K1097" i="5"/>
  <c r="K1096" i="5"/>
  <c r="K1094" i="5"/>
  <c r="K1088" i="5"/>
  <c r="K1085" i="5"/>
  <c r="K1083" i="5"/>
  <c r="K1078" i="5"/>
  <c r="K1077" i="5"/>
  <c r="K1074" i="5"/>
  <c r="K1067" i="5"/>
  <c r="K1061" i="5"/>
  <c r="K1055" i="5"/>
  <c r="K1053" i="5"/>
  <c r="K1052" i="5"/>
  <c r="K1051" i="5"/>
  <c r="K1047" i="5"/>
  <c r="K1043" i="5"/>
  <c r="K1040" i="5"/>
  <c r="K1037" i="5"/>
  <c r="K1034" i="5"/>
  <c r="K1030" i="5"/>
  <c r="K1025" i="5"/>
  <c r="K1018" i="5"/>
  <c r="K1016" i="5"/>
  <c r="K1010" i="5"/>
  <c r="K1008" i="5"/>
  <c r="K1002" i="5"/>
  <c r="K1000" i="5"/>
  <c r="K996" i="5"/>
  <c r="K993" i="5"/>
  <c r="K991" i="5"/>
  <c r="K987" i="5"/>
  <c r="K986" i="5"/>
  <c r="K985" i="5"/>
  <c r="K982" i="5"/>
  <c r="K980" i="5"/>
  <c r="K977" i="5"/>
  <c r="K976" i="5"/>
  <c r="K973" i="5"/>
  <c r="K972" i="5"/>
  <c r="K968" i="5"/>
  <c r="K966" i="5"/>
  <c r="K963" i="5"/>
  <c r="K960" i="5"/>
  <c r="K958" i="5"/>
  <c r="K955" i="5"/>
  <c r="K953" i="5"/>
  <c r="K951" i="5"/>
  <c r="K948" i="5"/>
  <c r="K946" i="5"/>
  <c r="K944" i="5"/>
  <c r="K941" i="5"/>
  <c r="K938" i="5"/>
  <c r="K936" i="5"/>
  <c r="K933" i="5"/>
  <c r="K931" i="5"/>
  <c r="K928" i="5"/>
  <c r="K926" i="5"/>
  <c r="K923" i="5"/>
  <c r="K921" i="5"/>
  <c r="K918" i="5"/>
  <c r="K916" i="5"/>
  <c r="K914" i="5"/>
  <c r="K912" i="5"/>
  <c r="K910" i="5"/>
  <c r="K903" i="5"/>
  <c r="K897" i="5"/>
  <c r="K891" i="5"/>
  <c r="K887" i="5"/>
  <c r="K884" i="5"/>
  <c r="K881" i="5"/>
  <c r="K878" i="5"/>
  <c r="K875" i="5"/>
  <c r="K872" i="5"/>
  <c r="K864" i="5"/>
  <c r="K862" i="5"/>
  <c r="K858" i="5"/>
  <c r="K854" i="5"/>
  <c r="K851" i="5"/>
  <c r="K842" i="5"/>
  <c r="K837" i="5"/>
  <c r="K834" i="5"/>
  <c r="K833" i="5"/>
  <c r="K832" i="5"/>
  <c r="K824" i="5"/>
  <c r="K823" i="5"/>
  <c r="K820" i="5"/>
  <c r="K817" i="5"/>
  <c r="K816" i="5"/>
  <c r="K814" i="5"/>
  <c r="K813" i="5"/>
  <c r="K808" i="5"/>
  <c r="K807" i="5"/>
  <c r="K805" i="5"/>
  <c r="K804" i="5"/>
  <c r="K798" i="5"/>
  <c r="K795" i="5"/>
  <c r="K787" i="5"/>
  <c r="K780" i="5"/>
  <c r="K776" i="5"/>
  <c r="K772" i="5"/>
  <c r="K764" i="5"/>
  <c r="K760" i="5"/>
  <c r="K758" i="5"/>
  <c r="K756" i="5"/>
  <c r="K752" i="5"/>
  <c r="K750" i="5"/>
  <c r="K746" i="5"/>
  <c r="K737" i="5"/>
  <c r="K734" i="5"/>
  <c r="K731" i="5"/>
  <c r="K728" i="5"/>
  <c r="K725" i="5"/>
  <c r="K722" i="5"/>
  <c r="K714" i="5"/>
  <c r="K709" i="5"/>
  <c r="K702" i="5"/>
  <c r="K697" i="5"/>
  <c r="K694" i="5"/>
  <c r="K686" i="5"/>
  <c r="K681" i="5"/>
  <c r="K679" i="5"/>
  <c r="K673" i="5"/>
  <c r="K666" i="5"/>
  <c r="K658" i="5"/>
  <c r="K653" i="5"/>
  <c r="K652" i="5"/>
  <c r="K651" i="5"/>
  <c r="K650" i="5"/>
  <c r="K647" i="5"/>
  <c r="K642" i="5"/>
  <c r="K638" i="5"/>
  <c r="K637" i="5"/>
  <c r="K634" i="5"/>
  <c r="K633" i="5"/>
  <c r="K629" i="5"/>
  <c r="K624" i="5"/>
  <c r="K623" i="5"/>
  <c r="K622" i="5"/>
  <c r="K619" i="5"/>
  <c r="K614" i="5"/>
  <c r="K606" i="5"/>
  <c r="K599" i="5"/>
  <c r="K594" i="5"/>
  <c r="K592" i="5"/>
  <c r="K585" i="5"/>
  <c r="K581" i="5"/>
  <c r="K576" i="5"/>
  <c r="K569" i="5"/>
  <c r="K568" i="5"/>
  <c r="K565" i="5"/>
  <c r="K564" i="5"/>
  <c r="K556" i="5"/>
  <c r="K553" i="5"/>
  <c r="K550" i="5"/>
  <c r="K547" i="5"/>
  <c r="K545" i="5"/>
  <c r="K540" i="5"/>
  <c r="K533" i="5"/>
  <c r="K532" i="5"/>
  <c r="K524" i="5"/>
  <c r="K521" i="5"/>
  <c r="K520" i="5"/>
  <c r="K517" i="5"/>
  <c r="K514" i="5"/>
  <c r="K511" i="5"/>
  <c r="K508" i="5"/>
  <c r="K506" i="5"/>
  <c r="K501" i="5"/>
  <c r="K500" i="5"/>
  <c r="K497" i="5"/>
  <c r="K496" i="5"/>
  <c r="K493" i="5"/>
  <c r="K489" i="5"/>
  <c r="K486" i="5"/>
  <c r="K485" i="5"/>
  <c r="K482" i="5"/>
  <c r="K481" i="5"/>
  <c r="K478" i="5"/>
  <c r="K475" i="5"/>
  <c r="K474" i="5"/>
  <c r="K473" i="5"/>
  <c r="K471" i="5"/>
  <c r="K465" i="5"/>
  <c r="K459" i="5"/>
  <c r="K457" i="5"/>
  <c r="K455" i="5"/>
  <c r="K449" i="5"/>
  <c r="K442" i="5"/>
  <c r="K441" i="5"/>
  <c r="K435" i="5"/>
  <c r="K432" i="5"/>
  <c r="K427" i="5"/>
  <c r="K422" i="5"/>
  <c r="K419" i="5"/>
  <c r="K415" i="5"/>
  <c r="K411" i="5"/>
  <c r="K410" i="5"/>
  <c r="K407" i="5"/>
  <c r="K406" i="5"/>
  <c r="K403" i="5"/>
  <c r="K402" i="5"/>
  <c r="K399" i="5"/>
  <c r="K398" i="5"/>
  <c r="K395" i="5"/>
  <c r="K394" i="5"/>
  <c r="K391" i="5"/>
  <c r="K390" i="5"/>
  <c r="K387" i="5"/>
  <c r="K386" i="5"/>
  <c r="K383" i="5"/>
  <c r="K382" i="5"/>
  <c r="K379" i="5"/>
  <c r="K376" i="5"/>
  <c r="K375" i="5"/>
  <c r="K371" i="5"/>
  <c r="K368" i="5"/>
  <c r="K367" i="5"/>
  <c r="K364" i="5"/>
  <c r="K363" i="5"/>
  <c r="K358" i="5"/>
  <c r="K357" i="5"/>
  <c r="K354" i="5"/>
  <c r="K353" i="5"/>
  <c r="K348" i="5"/>
  <c r="K341" i="5"/>
  <c r="K335" i="5"/>
  <c r="K329" i="5"/>
  <c r="K321" i="5"/>
  <c r="K317" i="5"/>
  <c r="K311" i="5"/>
  <c r="K305" i="5"/>
  <c r="K298" i="5"/>
  <c r="K295" i="5"/>
  <c r="K291" i="5"/>
  <c r="K287" i="5"/>
  <c r="K284" i="5"/>
  <c r="K279" i="5"/>
  <c r="K272" i="5"/>
  <c r="K268" i="5"/>
  <c r="K264" i="5"/>
  <c r="K258" i="5"/>
  <c r="K253" i="5"/>
  <c r="K249" i="5"/>
  <c r="K242" i="5"/>
  <c r="K241" i="5"/>
  <c r="K235" i="5"/>
  <c r="K234" i="5"/>
  <c r="K227" i="5"/>
  <c r="K220" i="5"/>
  <c r="K218" i="5"/>
  <c r="K215" i="5"/>
  <c r="K214" i="5"/>
  <c r="K207" i="5"/>
  <c r="K206" i="5"/>
  <c r="K198" i="5"/>
  <c r="K194" i="5"/>
  <c r="K190" i="5"/>
  <c r="K186" i="5"/>
  <c r="K183" i="5"/>
  <c r="K176" i="5"/>
  <c r="K174" i="5"/>
  <c r="K172" i="5"/>
  <c r="K167" i="5"/>
  <c r="K162" i="5"/>
  <c r="K157" i="5"/>
  <c r="K153" i="5"/>
  <c r="K146" i="5"/>
  <c r="K138" i="5"/>
  <c r="K130" i="5"/>
  <c r="K126" i="5"/>
  <c r="K120" i="5"/>
  <c r="K115" i="5"/>
  <c r="K109" i="5"/>
  <c r="K106" i="5"/>
  <c r="K104" i="5"/>
  <c r="K101" i="5"/>
  <c r="K98" i="5"/>
  <c r="K96" i="5"/>
  <c r="K94" i="5"/>
  <c r="K91" i="5"/>
  <c r="K89" i="5"/>
  <c r="K86" i="5"/>
  <c r="K84" i="5"/>
  <c r="K78" i="5"/>
  <c r="K71" i="5"/>
  <c r="K68" i="5"/>
  <c r="K63" i="5"/>
  <c r="K61" i="5"/>
  <c r="K55" i="5"/>
  <c r="K51" i="5"/>
  <c r="K49" i="5"/>
  <c r="K47" i="5"/>
  <c r="K42" i="5"/>
  <c r="K40" i="5"/>
  <c r="K34" i="5"/>
  <c r="K32" i="5"/>
  <c r="K26" i="5"/>
  <c r="K24" i="5"/>
  <c r="K17" i="5"/>
  <c r="J1179" i="5"/>
  <c r="J1177" i="5"/>
  <c r="J1175" i="5"/>
  <c r="J1168" i="5"/>
  <c r="J1166" i="5"/>
  <c r="J1164" i="5"/>
  <c r="J1161" i="5"/>
  <c r="J1158" i="5"/>
  <c r="J1151" i="5"/>
  <c r="J1143" i="5"/>
  <c r="J1139" i="5"/>
  <c r="J1136" i="5"/>
  <c r="J1128" i="5"/>
  <c r="J1124" i="5"/>
  <c r="J1122" i="5"/>
  <c r="J1113" i="5"/>
  <c r="J1104" i="5"/>
  <c r="J1103" i="5"/>
  <c r="J1101" i="5"/>
  <c r="J1100" i="5"/>
  <c r="J1097" i="5"/>
  <c r="J1096" i="5"/>
  <c r="J1094" i="5"/>
  <c r="J1088" i="5"/>
  <c r="J1085" i="5"/>
  <c r="J1083" i="5"/>
  <c r="J1078" i="5"/>
  <c r="J1077" i="5"/>
  <c r="J1074" i="5"/>
  <c r="J1067" i="5"/>
  <c r="J1061" i="5"/>
  <c r="J1055" i="5"/>
  <c r="J1053" i="5"/>
  <c r="J1052" i="5"/>
  <c r="J1051" i="5"/>
  <c r="J1047" i="5"/>
  <c r="J1043" i="5"/>
  <c r="J1040" i="5"/>
  <c r="J1037" i="5"/>
  <c r="J1034" i="5"/>
  <c r="J1030" i="5"/>
  <c r="J1025" i="5"/>
  <c r="J1018" i="5"/>
  <c r="J1016" i="5"/>
  <c r="J1010" i="5"/>
  <c r="J1008" i="5"/>
  <c r="J1002" i="5"/>
  <c r="J1000" i="5"/>
  <c r="J996" i="5"/>
  <c r="J993" i="5"/>
  <c r="J991" i="5"/>
  <c r="J987" i="5"/>
  <c r="J986" i="5"/>
  <c r="J985" i="5"/>
  <c r="J982" i="5"/>
  <c r="J980" i="5"/>
  <c r="J977" i="5"/>
  <c r="J976" i="5"/>
  <c r="J973" i="5"/>
  <c r="J972" i="5"/>
  <c r="J968" i="5"/>
  <c r="J966" i="5"/>
  <c r="J963" i="5"/>
  <c r="J960" i="5"/>
  <c r="J958" i="5"/>
  <c r="J955" i="5"/>
  <c r="J953" i="5"/>
  <c r="J951" i="5"/>
  <c r="J948" i="5"/>
  <c r="J946" i="5"/>
  <c r="J944" i="5"/>
  <c r="J941" i="5"/>
  <c r="J938" i="5"/>
  <c r="J936" i="5"/>
  <c r="J933" i="5"/>
  <c r="J931" i="5"/>
  <c r="J928" i="5"/>
  <c r="J926" i="5"/>
  <c r="J923" i="5"/>
  <c r="J921" i="5"/>
  <c r="J918" i="5"/>
  <c r="J916" i="5"/>
  <c r="J914" i="5"/>
  <c r="J912" i="5"/>
  <c r="J910" i="5"/>
  <c r="J903" i="5"/>
  <c r="J897" i="5"/>
  <c r="J891" i="5"/>
  <c r="J887" i="5"/>
  <c r="J884" i="5"/>
  <c r="J881" i="5"/>
  <c r="J878" i="5"/>
  <c r="J875" i="5"/>
  <c r="J872" i="5"/>
  <c r="J864" i="5"/>
  <c r="J862" i="5"/>
  <c r="J858" i="5"/>
  <c r="J854" i="5"/>
  <c r="J851" i="5"/>
  <c r="J842" i="5"/>
  <c r="J837" i="5"/>
  <c r="J834" i="5"/>
  <c r="J833" i="5"/>
  <c r="J832" i="5"/>
  <c r="J820" i="5"/>
  <c r="J817" i="5"/>
  <c r="J816" i="5"/>
  <c r="J814" i="5"/>
  <c r="J813" i="5"/>
  <c r="J808" i="5"/>
  <c r="J807" i="5"/>
  <c r="J805" i="5"/>
  <c r="J804" i="5"/>
  <c r="J798" i="5"/>
  <c r="J795" i="5"/>
  <c r="J787" i="5"/>
  <c r="J780" i="5"/>
  <c r="J776" i="5"/>
  <c r="J772" i="5"/>
  <c r="J764" i="5"/>
  <c r="J760" i="5"/>
  <c r="J758" i="5"/>
  <c r="J756" i="5"/>
  <c r="J752" i="5"/>
  <c r="J750" i="5"/>
  <c r="J746" i="5"/>
  <c r="J737" i="5"/>
  <c r="J734" i="5"/>
  <c r="J731" i="5"/>
  <c r="J728" i="5"/>
  <c r="J725" i="5"/>
  <c r="J722" i="5"/>
  <c r="J714" i="5"/>
  <c r="J709" i="5"/>
  <c r="J702" i="5"/>
  <c r="J697" i="5"/>
  <c r="J694" i="5"/>
  <c r="J686" i="5"/>
  <c r="J681" i="5"/>
  <c r="J679" i="5"/>
  <c r="J673" i="5"/>
  <c r="J666" i="5"/>
  <c r="J658" i="5"/>
  <c r="J653" i="5"/>
  <c r="J652" i="5"/>
  <c r="J647" i="5"/>
  <c r="J642" i="5"/>
  <c r="J638" i="5"/>
  <c r="J637" i="5"/>
  <c r="J634" i="5"/>
  <c r="J633" i="5"/>
  <c r="J629" i="5"/>
  <c r="J624" i="5"/>
  <c r="J623" i="5"/>
  <c r="J622" i="5"/>
  <c r="J619" i="5"/>
  <c r="J614" i="5"/>
  <c r="J606" i="5"/>
  <c r="J599" i="5"/>
  <c r="J594" i="5"/>
  <c r="J592" i="5"/>
  <c r="J585" i="5"/>
  <c r="J581" i="5"/>
  <c r="J576" i="5"/>
  <c r="J569" i="5"/>
  <c r="J568" i="5"/>
  <c r="J565" i="5"/>
  <c r="J564" i="5"/>
  <c r="J556" i="5"/>
  <c r="J553" i="5"/>
  <c r="J550" i="5"/>
  <c r="J547" i="5"/>
  <c r="J545" i="5"/>
  <c r="J540" i="5"/>
  <c r="J533" i="5"/>
  <c r="J532" i="5"/>
  <c r="J524" i="5"/>
  <c r="J521" i="5"/>
  <c r="J520" i="5"/>
  <c r="J517" i="5"/>
  <c r="J514" i="5"/>
  <c r="J511" i="5"/>
  <c r="J508" i="5"/>
  <c r="J506" i="5"/>
  <c r="J497" i="5"/>
  <c r="J496" i="5"/>
  <c r="J493" i="5"/>
  <c r="J489" i="5"/>
  <c r="J486" i="5"/>
  <c r="J485" i="5"/>
  <c r="J478" i="5"/>
  <c r="J475" i="5"/>
  <c r="J474" i="5"/>
  <c r="J473" i="5"/>
  <c r="J471" i="5"/>
  <c r="J465" i="5"/>
  <c r="J457" i="5"/>
  <c r="J455" i="5"/>
  <c r="J449" i="5"/>
  <c r="J442" i="5"/>
  <c r="J441" i="5"/>
  <c r="J435" i="5"/>
  <c r="J432" i="5"/>
  <c r="J427" i="5"/>
  <c r="J422" i="5"/>
  <c r="J419" i="5"/>
  <c r="J415" i="5"/>
  <c r="J403" i="5"/>
  <c r="J402" i="5"/>
  <c r="J399" i="5"/>
  <c r="J398" i="5"/>
  <c r="J391" i="5"/>
  <c r="J390" i="5"/>
  <c r="J387" i="5"/>
  <c r="J386" i="5"/>
  <c r="J379" i="5"/>
  <c r="J376" i="5"/>
  <c r="J375" i="5"/>
  <c r="J371" i="5"/>
  <c r="J364" i="5"/>
  <c r="J363" i="5"/>
  <c r="J354" i="5"/>
  <c r="J353" i="5"/>
  <c r="J348" i="5"/>
  <c r="J341" i="5"/>
  <c r="J335" i="5"/>
  <c r="J329" i="5"/>
  <c r="J321" i="5"/>
  <c r="J317" i="5"/>
  <c r="J311" i="5"/>
  <c r="J305" i="5"/>
  <c r="J298" i="5"/>
  <c r="J295" i="5"/>
  <c r="J291" i="5"/>
  <c r="J287" i="5"/>
  <c r="J284" i="5"/>
  <c r="J279" i="5"/>
  <c r="J268" i="5"/>
  <c r="J264" i="5"/>
  <c r="J258" i="5"/>
  <c r="J253" i="5"/>
  <c r="J249" i="5"/>
  <c r="J242" i="5"/>
  <c r="J241" i="5"/>
  <c r="J235" i="5"/>
  <c r="J234" i="5"/>
  <c r="J227" i="5"/>
  <c r="J220" i="5"/>
  <c r="J218" i="5"/>
  <c r="J215" i="5"/>
  <c r="J214" i="5"/>
  <c r="J207" i="5"/>
  <c r="J206" i="5"/>
  <c r="J198" i="5"/>
  <c r="J194" i="5"/>
  <c r="J190" i="5"/>
  <c r="J186" i="5"/>
  <c r="J183" i="5"/>
  <c r="J176" i="5"/>
  <c r="J174" i="5"/>
  <c r="J172" i="5"/>
  <c r="J167" i="5"/>
  <c r="J162" i="5"/>
  <c r="J157" i="5"/>
  <c r="J153" i="5"/>
  <c r="J146" i="5"/>
  <c r="J138" i="5"/>
  <c r="J130" i="5"/>
  <c r="J126" i="5"/>
  <c r="J120" i="5"/>
  <c r="J115" i="5"/>
  <c r="J109" i="5"/>
  <c r="J106" i="5"/>
  <c r="J104" i="5"/>
  <c r="J101" i="5"/>
  <c r="J98" i="5"/>
  <c r="J96" i="5"/>
  <c r="J94" i="5"/>
  <c r="J91" i="5"/>
  <c r="J89" i="5"/>
  <c r="J86" i="5"/>
  <c r="J84" i="5"/>
  <c r="J78" i="5"/>
  <c r="J71" i="5"/>
  <c r="J68" i="5"/>
  <c r="J63" i="5"/>
  <c r="J61" i="5"/>
  <c r="J55" i="5"/>
  <c r="J51" i="5"/>
  <c r="J49" i="5"/>
  <c r="J47" i="5"/>
  <c r="J42" i="5"/>
  <c r="J40" i="5"/>
  <c r="J34" i="5"/>
  <c r="J32" i="5"/>
  <c r="J26" i="5"/>
  <c r="J24" i="5"/>
  <c r="J17" i="5"/>
  <c r="I822" i="5" l="1"/>
  <c r="H822" i="5"/>
  <c r="H821" i="5" s="1"/>
  <c r="G822" i="5"/>
  <c r="G821" i="5" s="1"/>
  <c r="I458" i="5"/>
  <c r="H458" i="5"/>
  <c r="G458" i="5"/>
  <c r="I409" i="5"/>
  <c r="H409" i="5"/>
  <c r="H408" i="5" s="1"/>
  <c r="G409" i="5"/>
  <c r="G408" i="5" s="1"/>
  <c r="G405" i="5"/>
  <c r="G404" i="5" s="1"/>
  <c r="H405" i="5"/>
  <c r="H404" i="5" s="1"/>
  <c r="G393" i="5"/>
  <c r="G392" i="5" s="1"/>
  <c r="H393" i="5"/>
  <c r="H392" i="5" s="1"/>
  <c r="K409" i="5" l="1"/>
  <c r="K458" i="5"/>
  <c r="K822" i="5"/>
  <c r="I408" i="5"/>
  <c r="K408" i="5" s="1"/>
  <c r="I821" i="5"/>
  <c r="K821" i="5" s="1"/>
  <c r="I381" i="5"/>
  <c r="H381" i="5"/>
  <c r="H380" i="5" s="1"/>
  <c r="G381" i="5"/>
  <c r="G380" i="5" s="1"/>
  <c r="G366" i="5"/>
  <c r="G365" i="5" s="1"/>
  <c r="H366" i="5"/>
  <c r="H365" i="5" s="1"/>
  <c r="I356" i="5"/>
  <c r="G356" i="5"/>
  <c r="G355" i="5" s="1"/>
  <c r="H356" i="5"/>
  <c r="H355" i="5" s="1"/>
  <c r="G271" i="5"/>
  <c r="G270" i="5" s="1"/>
  <c r="G269" i="5" s="1"/>
  <c r="H271" i="5"/>
  <c r="H270" i="5" s="1"/>
  <c r="H269" i="5" s="1"/>
  <c r="I271" i="5"/>
  <c r="K271" i="5" l="1"/>
  <c r="K356" i="5"/>
  <c r="K381" i="5"/>
  <c r="I355" i="5"/>
  <c r="K355" i="5" s="1"/>
  <c r="I380" i="5"/>
  <c r="K380" i="5" s="1"/>
  <c r="I270" i="5"/>
  <c r="K270" i="5" s="1"/>
  <c r="I366" i="5"/>
  <c r="K366" i="5" s="1"/>
  <c r="I470" i="5"/>
  <c r="I105" i="5"/>
  <c r="I1017" i="5"/>
  <c r="I405" i="5"/>
  <c r="K405" i="5" s="1"/>
  <c r="I393" i="5"/>
  <c r="K393" i="5" s="1"/>
  <c r="I205" i="5"/>
  <c r="I404" i="5" l="1"/>
  <c r="K404" i="5" s="1"/>
  <c r="I365" i="5"/>
  <c r="K365" i="5" s="1"/>
  <c r="I269" i="5"/>
  <c r="K269" i="5" s="1"/>
  <c r="I392" i="5"/>
  <c r="K392" i="5" s="1"/>
  <c r="I1036" i="5"/>
  <c r="I890" i="5"/>
  <c r="I962" i="5"/>
  <c r="I889" i="5" l="1"/>
  <c r="I77" i="5"/>
  <c r="H1178" i="5"/>
  <c r="H1176" i="5"/>
  <c r="H1174" i="5"/>
  <c r="H1167" i="5"/>
  <c r="H1165" i="5"/>
  <c r="H1163" i="5"/>
  <c r="H1160" i="5"/>
  <c r="H1159" i="5" s="1"/>
  <c r="H1157" i="5"/>
  <c r="H1156" i="5" s="1"/>
  <c r="H1150" i="5"/>
  <c r="H1149" i="5" s="1"/>
  <c r="H1148" i="5" s="1"/>
  <c r="H1147" i="5" s="1"/>
  <c r="H1146" i="5" s="1"/>
  <c r="H1145" i="5" s="1"/>
  <c r="H1144" i="5" s="1"/>
  <c r="H1142" i="5"/>
  <c r="H1141" i="5" s="1"/>
  <c r="H1140" i="5" s="1"/>
  <c r="H1138" i="5"/>
  <c r="H1137" i="5" s="1"/>
  <c r="H1135" i="5"/>
  <c r="H1134" i="5" s="1"/>
  <c r="H1127" i="5"/>
  <c r="H1126" i="5" s="1"/>
  <c r="H1125" i="5" s="1"/>
  <c r="H1123" i="5"/>
  <c r="H1121" i="5"/>
  <c r="H1112" i="5"/>
  <c r="H1111" i="5" s="1"/>
  <c r="H1110" i="5" s="1"/>
  <c r="H1109" i="5" s="1"/>
  <c r="H1108" i="5" s="1"/>
  <c r="H1107" i="5" s="1"/>
  <c r="H1106" i="5" s="1"/>
  <c r="H1102" i="5"/>
  <c r="H1099" i="5"/>
  <c r="H1095" i="5"/>
  <c r="H1093" i="5"/>
  <c r="H1087" i="5"/>
  <c r="H1086" i="5" s="1"/>
  <c r="H1084" i="5"/>
  <c r="H1082" i="5"/>
  <c r="H1076" i="5"/>
  <c r="H1075" i="5" s="1"/>
  <c r="H1073" i="5"/>
  <c r="H1072" i="5" s="1"/>
  <c r="H1066" i="5"/>
  <c r="H1065" i="5" s="1"/>
  <c r="H1064" i="5" s="1"/>
  <c r="H1063" i="5" s="1"/>
  <c r="H1062" i="5" s="1"/>
  <c r="H1060" i="5"/>
  <c r="H1059" i="5" s="1"/>
  <c r="H1058" i="5" s="1"/>
  <c r="H1057" i="5" s="1"/>
  <c r="H1056" i="5" s="1"/>
  <c r="H1054" i="5"/>
  <c r="H1050" i="5"/>
  <c r="H1046" i="5"/>
  <c r="H1045" i="5" s="1"/>
  <c r="H1044" i="5" s="1"/>
  <c r="H1042" i="5"/>
  <c r="H1041" i="5" s="1"/>
  <c r="H1039" i="5"/>
  <c r="H1038" i="5" s="1"/>
  <c r="H1036" i="5"/>
  <c r="H1035" i="5" s="1"/>
  <c r="H1033" i="5"/>
  <c r="H1032" i="5" s="1"/>
  <c r="H1029" i="5"/>
  <c r="H1028" i="5" s="1"/>
  <c r="H1027" i="5" s="1"/>
  <c r="H1024" i="5"/>
  <c r="H1023" i="5" s="1"/>
  <c r="H1022" i="5" s="1"/>
  <c r="H1021" i="5" s="1"/>
  <c r="H1017" i="5"/>
  <c r="K1017" i="5" s="1"/>
  <c r="H1015" i="5"/>
  <c r="H1009" i="5"/>
  <c r="H1007" i="5"/>
  <c r="H1001" i="5"/>
  <c r="H999" i="5"/>
  <c r="H995" i="5"/>
  <c r="H994" i="5" s="1"/>
  <c r="H992" i="5"/>
  <c r="H990" i="5"/>
  <c r="H984" i="5"/>
  <c r="H983" i="5" s="1"/>
  <c r="H981" i="5"/>
  <c r="H979" i="5"/>
  <c r="H975" i="5"/>
  <c r="H974" i="5" s="1"/>
  <c r="H971" i="5"/>
  <c r="H970" i="5" s="1"/>
  <c r="H967" i="5"/>
  <c r="H965" i="5"/>
  <c r="H962" i="5"/>
  <c r="H961" i="5" s="1"/>
  <c r="H959" i="5"/>
  <c r="H957" i="5"/>
  <c r="H954" i="5"/>
  <c r="H952" i="5"/>
  <c r="H950" i="5"/>
  <c r="H947" i="5"/>
  <c r="H945" i="5"/>
  <c r="H943" i="5"/>
  <c r="H940" i="5"/>
  <c r="H939" i="5" s="1"/>
  <c r="H937" i="5"/>
  <c r="H935" i="5"/>
  <c r="H932" i="5"/>
  <c r="H930" i="5"/>
  <c r="H927" i="5"/>
  <c r="H925" i="5"/>
  <c r="H922" i="5"/>
  <c r="H920" i="5"/>
  <c r="H917" i="5"/>
  <c r="H915" i="5"/>
  <c r="H913" i="5"/>
  <c r="H911" i="5"/>
  <c r="H909" i="5"/>
  <c r="H902" i="5"/>
  <c r="H901" i="5" s="1"/>
  <c r="H900" i="5" s="1"/>
  <c r="H899" i="5" s="1"/>
  <c r="H898" i="5" s="1"/>
  <c r="H896" i="5"/>
  <c r="H895" i="5" s="1"/>
  <c r="H894" i="5" s="1"/>
  <c r="H893" i="5" s="1"/>
  <c r="H892" i="5" s="1"/>
  <c r="H890" i="5"/>
  <c r="H889" i="5" s="1"/>
  <c r="H888" i="5" s="1"/>
  <c r="H886" i="5"/>
  <c r="H885" i="5" s="1"/>
  <c r="H883" i="5"/>
  <c r="H882" i="5" s="1"/>
  <c r="H880" i="5"/>
  <c r="H879" i="5" s="1"/>
  <c r="H877" i="5"/>
  <c r="H876" i="5" s="1"/>
  <c r="H874" i="5"/>
  <c r="H873" i="5" s="1"/>
  <c r="H871" i="5"/>
  <c r="H870" i="5" s="1"/>
  <c r="H863" i="5"/>
  <c r="H861" i="5"/>
  <c r="H857" i="5"/>
  <c r="H856" i="5" s="1"/>
  <c r="H855" i="5" s="1"/>
  <c r="H853" i="5"/>
  <c r="H852" i="5" s="1"/>
  <c r="H850" i="5"/>
  <c r="H849" i="5" s="1"/>
  <c r="H841" i="5"/>
  <c r="H840" i="5" s="1"/>
  <c r="H839" i="5" s="1"/>
  <c r="H838" i="5" s="1"/>
  <c r="H836" i="5"/>
  <c r="H835" i="5" s="1"/>
  <c r="H831" i="5"/>
  <c r="H830" i="5" s="1"/>
  <c r="H819" i="5"/>
  <c r="H818" i="5" s="1"/>
  <c r="H815" i="5"/>
  <c r="H812" i="5"/>
  <c r="H806" i="5"/>
  <c r="H803" i="5"/>
  <c r="H797" i="5"/>
  <c r="H796" i="5" s="1"/>
  <c r="H794" i="5"/>
  <c r="H793" i="5" s="1"/>
  <c r="H786" i="5"/>
  <c r="H785" i="5" s="1"/>
  <c r="H784" i="5" s="1"/>
  <c r="H783" i="5" s="1"/>
  <c r="H782" i="5" s="1"/>
  <c r="H781" i="5" s="1"/>
  <c r="H779" i="5"/>
  <c r="H778" i="5" s="1"/>
  <c r="H777" i="5" s="1"/>
  <c r="H775" i="5"/>
  <c r="H774" i="5" s="1"/>
  <c r="H773" i="5" s="1"/>
  <c r="H771" i="5"/>
  <c r="H770" i="5" s="1"/>
  <c r="H769" i="5" s="1"/>
  <c r="H763" i="5"/>
  <c r="H762" i="5" s="1"/>
  <c r="H761" i="5" s="1"/>
  <c r="H759" i="5"/>
  <c r="H757" i="5"/>
  <c r="H755" i="5"/>
  <c r="H751" i="5"/>
  <c r="H749" i="5"/>
  <c r="H745" i="5"/>
  <c r="H744" i="5" s="1"/>
  <c r="H743" i="5" s="1"/>
  <c r="H736" i="5"/>
  <c r="H735" i="5" s="1"/>
  <c r="H733" i="5"/>
  <c r="H732" i="5" s="1"/>
  <c r="H730" i="5"/>
  <c r="H729" i="5" s="1"/>
  <c r="H727" i="5"/>
  <c r="H726" i="5" s="1"/>
  <c r="H724" i="5"/>
  <c r="H723" i="5" s="1"/>
  <c r="H721" i="5"/>
  <c r="H720" i="5" s="1"/>
  <c r="H713" i="5"/>
  <c r="H712" i="5" s="1"/>
  <c r="H711" i="5" s="1"/>
  <c r="H710" i="5" s="1"/>
  <c r="H708" i="5"/>
  <c r="H707" i="5" s="1"/>
  <c r="H706" i="5" s="1"/>
  <c r="H705" i="5" s="1"/>
  <c r="H701" i="5"/>
  <c r="H700" i="5" s="1"/>
  <c r="H699" i="5" s="1"/>
  <c r="H698" i="5" s="1"/>
  <c r="H696" i="5"/>
  <c r="H695" i="5" s="1"/>
  <c r="H693" i="5"/>
  <c r="H692" i="5" s="1"/>
  <c r="H685" i="5"/>
  <c r="H684" i="5" s="1"/>
  <c r="H683" i="5" s="1"/>
  <c r="H682" i="5" s="1"/>
  <c r="H680" i="5"/>
  <c r="H678" i="5"/>
  <c r="K678" i="5" s="1"/>
  <c r="H672" i="5"/>
  <c r="H671" i="5" s="1"/>
  <c r="H670" i="5" s="1"/>
  <c r="H669" i="5" s="1"/>
  <c r="H668" i="5" s="1"/>
  <c r="H665" i="5"/>
  <c r="H664" i="5" s="1"/>
  <c r="H663" i="5" s="1"/>
  <c r="H662" i="5" s="1"/>
  <c r="H661" i="5" s="1"/>
  <c r="H660" i="5" s="1"/>
  <c r="H657" i="5"/>
  <c r="H656" i="5" s="1"/>
  <c r="H655" i="5" s="1"/>
  <c r="H654" i="5" s="1"/>
  <c r="H649" i="5"/>
  <c r="H648" i="5" s="1"/>
  <c r="H646" i="5"/>
  <c r="H645" i="5" s="1"/>
  <c r="H641" i="5"/>
  <c r="H640" i="5" s="1"/>
  <c r="H639" i="5" s="1"/>
  <c r="H636" i="5"/>
  <c r="H635" i="5" s="1"/>
  <c r="H632" i="5"/>
  <c r="H631" i="5" s="1"/>
  <c r="H628" i="5"/>
  <c r="H627" i="5" s="1"/>
  <c r="H626" i="5" s="1"/>
  <c r="H621" i="5"/>
  <c r="H620" i="5" s="1"/>
  <c r="H618" i="5"/>
  <c r="H617" i="5" s="1"/>
  <c r="H613" i="5"/>
  <c r="H612" i="5" s="1"/>
  <c r="H611" i="5" s="1"/>
  <c r="H610" i="5" s="1"/>
  <c r="H605" i="5"/>
  <c r="H604" i="5" s="1"/>
  <c r="H603" i="5" s="1"/>
  <c r="H602" i="5" s="1"/>
  <c r="H601" i="5" s="1"/>
  <c r="H600" i="5" s="1"/>
  <c r="H598" i="5"/>
  <c r="H597" i="5" s="1"/>
  <c r="H596" i="5" s="1"/>
  <c r="H595" i="5" s="1"/>
  <c r="H593" i="5"/>
  <c r="H591" i="5"/>
  <c r="H584" i="5"/>
  <c r="H583" i="5" s="1"/>
  <c r="H582" i="5" s="1"/>
  <c r="H580" i="5"/>
  <c r="H579" i="5"/>
  <c r="H578" i="5" s="1"/>
  <c r="H575" i="5"/>
  <c r="H574" i="5" s="1"/>
  <c r="H573" i="5" s="1"/>
  <c r="H572" i="5" s="1"/>
  <c r="H567" i="5"/>
  <c r="H566" i="5" s="1"/>
  <c r="H563" i="5"/>
  <c r="H562" i="5" s="1"/>
  <c r="H555" i="5"/>
  <c r="H554" i="5" s="1"/>
  <c r="H552" i="5"/>
  <c r="H551" i="5" s="1"/>
  <c r="H549" i="5"/>
  <c r="H548" i="5" s="1"/>
  <c r="H546" i="5"/>
  <c r="H544" i="5"/>
  <c r="H539" i="5"/>
  <c r="H538" i="5" s="1"/>
  <c r="H537" i="5" s="1"/>
  <c r="H536" i="5" s="1"/>
  <c r="H531" i="5"/>
  <c r="H530" i="5" s="1"/>
  <c r="H529" i="5" s="1"/>
  <c r="H528" i="5" s="1"/>
  <c r="H527" i="5" s="1"/>
  <c r="H526" i="5" s="1"/>
  <c r="H523" i="5"/>
  <c r="H522" i="5" s="1"/>
  <c r="H519" i="5"/>
  <c r="H518" i="5" s="1"/>
  <c r="H516" i="5"/>
  <c r="H515" i="5" s="1"/>
  <c r="H513" i="5"/>
  <c r="H512" i="5" s="1"/>
  <c r="H510" i="5"/>
  <c r="H509" i="5" s="1"/>
  <c r="H507" i="5"/>
  <c r="H505" i="5"/>
  <c r="H504" i="5" s="1"/>
  <c r="H499" i="5"/>
  <c r="H498" i="5" s="1"/>
  <c r="H495" i="5"/>
  <c r="H494" i="5" s="1"/>
  <c r="H492" i="5"/>
  <c r="H491" i="5" s="1"/>
  <c r="H488" i="5"/>
  <c r="H487" i="5" s="1"/>
  <c r="H484" i="5"/>
  <c r="H483" i="5" s="1"/>
  <c r="H480" i="5"/>
  <c r="H479" i="5" s="1"/>
  <c r="H477" i="5"/>
  <c r="H476" i="5" s="1"/>
  <c r="H472" i="5"/>
  <c r="H470" i="5"/>
  <c r="K470" i="5" s="1"/>
  <c r="H464" i="5"/>
  <c r="H463" i="5" s="1"/>
  <c r="H462" i="5" s="1"/>
  <c r="H461" i="5" s="1"/>
  <c r="H460" i="5" s="1"/>
  <c r="H456" i="5"/>
  <c r="H454" i="5"/>
  <c r="H448" i="5"/>
  <c r="H447" i="5" s="1"/>
  <c r="H446" i="5" s="1"/>
  <c r="H445" i="5" s="1"/>
  <c r="H444" i="5" s="1"/>
  <c r="H440" i="5"/>
  <c r="H439" i="5" s="1"/>
  <c r="H438" i="5" s="1"/>
  <c r="H437" i="5" s="1"/>
  <c r="H436" i="5" s="1"/>
  <c r="H434" i="5"/>
  <c r="H433" i="5" s="1"/>
  <c r="H431" i="5"/>
  <c r="H430" i="5" s="1"/>
  <c r="H426" i="5"/>
  <c r="H425" i="5" s="1"/>
  <c r="H424" i="5" s="1"/>
  <c r="H423" i="5" s="1"/>
  <c r="H421" i="5"/>
  <c r="H420" i="5" s="1"/>
  <c r="H418" i="5"/>
  <c r="H417" i="5" s="1"/>
  <c r="H414" i="5"/>
  <c r="H413" i="5" s="1"/>
  <c r="H412" i="5" s="1"/>
  <c r="H401" i="5"/>
  <c r="H400" i="5" s="1"/>
  <c r="H397" i="5"/>
  <c r="H396" i="5" s="1"/>
  <c r="H389" i="5"/>
  <c r="H388" i="5" s="1"/>
  <c r="H385" i="5"/>
  <c r="H384" i="5" s="1"/>
  <c r="H378" i="5"/>
  <c r="H377" i="5" s="1"/>
  <c r="H374" i="5"/>
  <c r="H373" i="5" s="1"/>
  <c r="H370" i="5"/>
  <c r="H369" i="5" s="1"/>
  <c r="H362" i="5"/>
  <c r="H361" i="5" s="1"/>
  <c r="H352" i="5"/>
  <c r="H351" i="5" s="1"/>
  <c r="H347" i="5"/>
  <c r="H346" i="5" s="1"/>
  <c r="H345" i="5" s="1"/>
  <c r="H344" i="5" s="1"/>
  <c r="H340" i="5"/>
  <c r="H339" i="5" s="1"/>
  <c r="H338" i="5" s="1"/>
  <c r="H337" i="5" s="1"/>
  <c r="H336" i="5" s="1"/>
  <c r="H334" i="5"/>
  <c r="H333" i="5" s="1"/>
  <c r="H332" i="5" s="1"/>
  <c r="H328" i="5"/>
  <c r="H327" i="5" s="1"/>
  <c r="H326" i="5" s="1"/>
  <c r="H325" i="5" s="1"/>
  <c r="H324" i="5" s="1"/>
  <c r="H320" i="5"/>
  <c r="H319" i="5" s="1"/>
  <c r="H318" i="5" s="1"/>
  <c r="H316" i="5"/>
  <c r="H315" i="5" s="1"/>
  <c r="H314" i="5" s="1"/>
  <c r="H310" i="5"/>
  <c r="H309" i="5" s="1"/>
  <c r="H308" i="5" s="1"/>
  <c r="H307" i="5" s="1"/>
  <c r="H306" i="5" s="1"/>
  <c r="H304" i="5"/>
  <c r="H303" i="5" s="1"/>
  <c r="H302" i="5" s="1"/>
  <c r="H301" i="5" s="1"/>
  <c r="H300" i="5" s="1"/>
  <c r="H297" i="5"/>
  <c r="H296" i="5" s="1"/>
  <c r="H294" i="5"/>
  <c r="H293" i="5" s="1"/>
  <c r="H290" i="5"/>
  <c r="H289" i="5" s="1"/>
  <c r="H288" i="5" s="1"/>
  <c r="H286" i="5"/>
  <c r="H285" i="5" s="1"/>
  <c r="H283" i="5"/>
  <c r="H282" i="5" s="1"/>
  <c r="H278" i="5"/>
  <c r="H277" i="5" s="1"/>
  <c r="H276" i="5" s="1"/>
  <c r="H275" i="5" s="1"/>
  <c r="H267" i="5"/>
  <c r="H266" i="5" s="1"/>
  <c r="H265" i="5" s="1"/>
  <c r="H263" i="5"/>
  <c r="H262" i="5" s="1"/>
  <c r="H261" i="5" s="1"/>
  <c r="H257" i="5"/>
  <c r="H256" i="5" s="1"/>
  <c r="H255" i="5" s="1"/>
  <c r="H254" i="5" s="1"/>
  <c r="H252" i="5"/>
  <c r="H251" i="5" s="1"/>
  <c r="H250" i="5" s="1"/>
  <c r="H248" i="5"/>
  <c r="H247" i="5" s="1"/>
  <c r="H246" i="5" s="1"/>
  <c r="H240" i="5"/>
  <c r="H239" i="5" s="1"/>
  <c r="H238" i="5" s="1"/>
  <c r="H237" i="5" s="1"/>
  <c r="H236" i="5" s="1"/>
  <c r="H233" i="5"/>
  <c r="H232" i="5" s="1"/>
  <c r="H231" i="5" s="1"/>
  <c r="H230" i="5" s="1"/>
  <c r="H229" i="5" s="1"/>
  <c r="H226" i="5"/>
  <c r="H225" i="5" s="1"/>
  <c r="H224" i="5" s="1"/>
  <c r="H223" i="5" s="1"/>
  <c r="H222" i="5" s="1"/>
  <c r="H221" i="5" s="1"/>
  <c r="H219" i="5"/>
  <c r="H217" i="5"/>
  <c r="H213" i="5"/>
  <c r="H212" i="5" s="1"/>
  <c r="H205" i="5"/>
  <c r="H197" i="5"/>
  <c r="H196" i="5" s="1"/>
  <c r="H195" i="5" s="1"/>
  <c r="H193" i="5"/>
  <c r="H192" i="5" s="1"/>
  <c r="H191" i="5" s="1"/>
  <c r="H189" i="5"/>
  <c r="H188" i="5" s="1"/>
  <c r="H187" i="5" s="1"/>
  <c r="H185" i="5"/>
  <c r="H184" i="5" s="1"/>
  <c r="H182" i="5"/>
  <c r="H181" i="5" s="1"/>
  <c r="H175" i="5"/>
  <c r="H173" i="5"/>
  <c r="H171" i="5"/>
  <c r="H166" i="5"/>
  <c r="H165" i="5" s="1"/>
  <c r="H164" i="5" s="1"/>
  <c r="H163" i="5" s="1"/>
  <c r="H161" i="5"/>
  <c r="H160" i="5" s="1"/>
  <c r="H159" i="5" s="1"/>
  <c r="H158" i="5" s="1"/>
  <c r="H156" i="5"/>
  <c r="H155" i="5" s="1"/>
  <c r="H154" i="5" s="1"/>
  <c r="H152" i="5"/>
  <c r="H151" i="5" s="1"/>
  <c r="H150" i="5" s="1"/>
  <c r="H145" i="5"/>
  <c r="H144" i="5" s="1"/>
  <c r="H143" i="5" s="1"/>
  <c r="H142" i="5" s="1"/>
  <c r="H141" i="5" s="1"/>
  <c r="H140" i="5" s="1"/>
  <c r="H137" i="5"/>
  <c r="H136" i="5" s="1"/>
  <c r="H135" i="5" s="1"/>
  <c r="H134" i="5" s="1"/>
  <c r="H133" i="5" s="1"/>
  <c r="H132" i="5" s="1"/>
  <c r="H131" i="5" s="1"/>
  <c r="H129" i="5"/>
  <c r="H128" i="5" s="1"/>
  <c r="H127" i="5" s="1"/>
  <c r="H125" i="5"/>
  <c r="H124" i="5" s="1"/>
  <c r="H123" i="5" s="1"/>
  <c r="H122" i="5" s="1"/>
  <c r="H121" i="5" s="1"/>
  <c r="H119" i="5"/>
  <c r="H118" i="5" s="1"/>
  <c r="H117" i="5" s="1"/>
  <c r="H116" i="5" s="1"/>
  <c r="H114" i="5"/>
  <c r="H113" i="5" s="1"/>
  <c r="H112" i="5" s="1"/>
  <c r="H111" i="5" s="1"/>
  <c r="H108" i="5"/>
  <c r="H107" i="5" s="1"/>
  <c r="H105" i="5"/>
  <c r="K105" i="5" s="1"/>
  <c r="H103" i="5"/>
  <c r="H100" i="5"/>
  <c r="H99" i="5" s="1"/>
  <c r="H97" i="5"/>
  <c r="H95" i="5"/>
  <c r="H93" i="5"/>
  <c r="H90" i="5"/>
  <c r="H88" i="5"/>
  <c r="H85" i="5"/>
  <c r="H83" i="5"/>
  <c r="H76" i="5"/>
  <c r="H75" i="5" s="1"/>
  <c r="H74" i="5" s="1"/>
  <c r="H73" i="5" s="1"/>
  <c r="H70" i="5"/>
  <c r="H69" i="5" s="1"/>
  <c r="H67" i="5"/>
  <c r="H66" i="5" s="1"/>
  <c r="H62" i="5"/>
  <c r="H60" i="5"/>
  <c r="H54" i="5"/>
  <c r="H53" i="5" s="1"/>
  <c r="H52" i="5" s="1"/>
  <c r="H50" i="5"/>
  <c r="H48" i="5"/>
  <c r="H46" i="5"/>
  <c r="H41" i="5"/>
  <c r="H39" i="5"/>
  <c r="H33" i="5"/>
  <c r="H31" i="5"/>
  <c r="H25" i="5"/>
  <c r="H23" i="5"/>
  <c r="H16" i="5"/>
  <c r="H15" i="5" s="1"/>
  <c r="H14" i="5" s="1"/>
  <c r="H13" i="5" s="1"/>
  <c r="H12" i="5" s="1"/>
  <c r="H11" i="5" s="1"/>
  <c r="I815" i="5"/>
  <c r="G815" i="5"/>
  <c r="I1099" i="5"/>
  <c r="G1099" i="5"/>
  <c r="G1093" i="5"/>
  <c r="I378" i="5"/>
  <c r="G378" i="5"/>
  <c r="G377" i="5" s="1"/>
  <c r="I975" i="5"/>
  <c r="G975" i="5"/>
  <c r="G974" i="5" s="1"/>
  <c r="I984" i="5"/>
  <c r="K984" i="5" s="1"/>
  <c r="G984" i="5"/>
  <c r="G983" i="5" s="1"/>
  <c r="K378" i="5" l="1"/>
  <c r="K1036" i="5"/>
  <c r="K975" i="5"/>
  <c r="J815" i="5"/>
  <c r="K815" i="5"/>
  <c r="K1099" i="5"/>
  <c r="H204" i="5"/>
  <c r="H203" i="5" s="1"/>
  <c r="H202" i="5" s="1"/>
  <c r="H201" i="5" s="1"/>
  <c r="H200" i="5" s="1"/>
  <c r="K205" i="5"/>
  <c r="K889" i="5"/>
  <c r="K890" i="5"/>
  <c r="J77" i="5"/>
  <c r="K77" i="5"/>
  <c r="K962" i="5"/>
  <c r="J1099" i="5"/>
  <c r="I974" i="5"/>
  <c r="J975" i="5"/>
  <c r="I983" i="5"/>
  <c r="J984" i="5"/>
  <c r="I377" i="5"/>
  <c r="J378" i="5"/>
  <c r="H453" i="5"/>
  <c r="H372" i="5"/>
  <c r="H350" i="5"/>
  <c r="H349" i="5" s="1"/>
  <c r="H360" i="5"/>
  <c r="H964" i="5"/>
  <c r="H978" i="5"/>
  <c r="H969" i="5" s="1"/>
  <c r="H469" i="5"/>
  <c r="H468" i="5" s="1"/>
  <c r="H919" i="5"/>
  <c r="H543" i="5"/>
  <c r="H542" i="5" s="1"/>
  <c r="H541" i="5" s="1"/>
  <c r="H535" i="5" s="1"/>
  <c r="H534" i="5" s="1"/>
  <c r="H525" i="5" s="1"/>
  <c r="H1098" i="5"/>
  <c r="H590" i="5"/>
  <c r="H589" i="5" s="1"/>
  <c r="H588" i="5" s="1"/>
  <c r="H587" i="5" s="1"/>
  <c r="H586" i="5" s="1"/>
  <c r="H87" i="5"/>
  <c r="H228" i="5"/>
  <c r="H942" i="5"/>
  <c r="H1120" i="5"/>
  <c r="H1119" i="5" s="1"/>
  <c r="H1118" i="5" s="1"/>
  <c r="H1117" i="5" s="1"/>
  <c r="H1116" i="5" s="1"/>
  <c r="H1115" i="5" s="1"/>
  <c r="H754" i="5"/>
  <c r="H753" i="5" s="1"/>
  <c r="H1014" i="5"/>
  <c r="H1013" i="5" s="1"/>
  <c r="H1012" i="5" s="1"/>
  <c r="H1011" i="5" s="1"/>
  <c r="H802" i="5"/>
  <c r="H801" i="5" s="1"/>
  <c r="H800" i="5" s="1"/>
  <c r="H924" i="5"/>
  <c r="H956" i="5"/>
  <c r="H1081" i="5"/>
  <c r="H1080" i="5" s="1"/>
  <c r="H1079" i="5" s="1"/>
  <c r="H1092" i="5"/>
  <c r="H22" i="5"/>
  <c r="H21" i="5" s="1"/>
  <c r="H20" i="5" s="1"/>
  <c r="H19" i="5" s="1"/>
  <c r="H38" i="5"/>
  <c r="H37" i="5" s="1"/>
  <c r="H36" i="5" s="1"/>
  <c r="H92" i="5"/>
  <c r="H102" i="5"/>
  <c r="H30" i="5"/>
  <c r="H29" i="5" s="1"/>
  <c r="H28" i="5" s="1"/>
  <c r="H27" i="5" s="1"/>
  <c r="H59" i="5"/>
  <c r="H58" i="5" s="1"/>
  <c r="H57" i="5" s="1"/>
  <c r="H56" i="5" s="1"/>
  <c r="H452" i="5"/>
  <c r="H451" i="5" s="1"/>
  <c r="H450" i="5" s="1"/>
  <c r="H561" i="5"/>
  <c r="H560" i="5" s="1"/>
  <c r="H559" i="5" s="1"/>
  <c r="H558" i="5" s="1"/>
  <c r="H577" i="5"/>
  <c r="H571" i="5" s="1"/>
  <c r="H570" i="5" s="1"/>
  <c r="H792" i="5"/>
  <c r="H791" i="5" s="1"/>
  <c r="H790" i="5" s="1"/>
  <c r="H934" i="5"/>
  <c r="H998" i="5"/>
  <c r="H997" i="5" s="1"/>
  <c r="H216" i="5"/>
  <c r="H211" i="5" s="1"/>
  <c r="H210" i="5" s="1"/>
  <c r="H209" i="5" s="1"/>
  <c r="H208" i="5" s="1"/>
  <c r="H1173" i="5"/>
  <c r="H1172" i="5" s="1"/>
  <c r="H1171" i="5" s="1"/>
  <c r="H1170" i="5" s="1"/>
  <c r="H1169" i="5" s="1"/>
  <c r="H45" i="5"/>
  <c r="H44" i="5" s="1"/>
  <c r="H43" i="5" s="1"/>
  <c r="H677" i="5"/>
  <c r="H676" i="5" s="1"/>
  <c r="H675" i="5" s="1"/>
  <c r="H674" i="5" s="1"/>
  <c r="H667" i="5" s="1"/>
  <c r="H659" i="5" s="1"/>
  <c r="H748" i="5"/>
  <c r="H747" i="5" s="1"/>
  <c r="H811" i="5"/>
  <c r="H929" i="5"/>
  <c r="H949" i="5"/>
  <c r="H989" i="5"/>
  <c r="H988" i="5" s="1"/>
  <c r="H1049" i="5"/>
  <c r="H1048" i="5" s="1"/>
  <c r="H65" i="5"/>
  <c r="H64" i="5" s="1"/>
  <c r="H82" i="5"/>
  <c r="H170" i="5"/>
  <c r="H169" i="5" s="1"/>
  <c r="H168" i="5" s="1"/>
  <c r="H848" i="5"/>
  <c r="H860" i="5"/>
  <c r="H859" i="5" s="1"/>
  <c r="H490" i="5"/>
  <c r="H630" i="5"/>
  <c r="H625" i="5" s="1"/>
  <c r="H644" i="5"/>
  <c r="H643" i="5" s="1"/>
  <c r="H908" i="5"/>
  <c r="H1006" i="5"/>
  <c r="H1005" i="5" s="1"/>
  <c r="H1004" i="5" s="1"/>
  <c r="H1003" i="5" s="1"/>
  <c r="H1071" i="5"/>
  <c r="H1070" i="5" s="1"/>
  <c r="H1162" i="5"/>
  <c r="H1155" i="5" s="1"/>
  <c r="H1154" i="5" s="1"/>
  <c r="H1153" i="5" s="1"/>
  <c r="H1152" i="5" s="1"/>
  <c r="H719" i="5"/>
  <c r="H718" i="5" s="1"/>
  <c r="H717" i="5" s="1"/>
  <c r="H716" i="5" s="1"/>
  <c r="H715" i="5" s="1"/>
  <c r="H869" i="5"/>
  <c r="H868" i="5" s="1"/>
  <c r="H867" i="5" s="1"/>
  <c r="H866" i="5" s="1"/>
  <c r="H1031" i="5"/>
  <c r="H330" i="5"/>
  <c r="H323" i="5" s="1"/>
  <c r="H331" i="5"/>
  <c r="H313" i="5"/>
  <c r="H312" i="5" s="1"/>
  <c r="H299" i="5" s="1"/>
  <c r="H416" i="5"/>
  <c r="H503" i="5"/>
  <c r="H502" i="5" s="1"/>
  <c r="H110" i="5"/>
  <c r="H245" i="5"/>
  <c r="H244" i="5" s="1"/>
  <c r="H429" i="5"/>
  <c r="H428" i="5" s="1"/>
  <c r="H691" i="5"/>
  <c r="H690" i="5" s="1"/>
  <c r="H689" i="5" s="1"/>
  <c r="H688" i="5" s="1"/>
  <c r="H149" i="5"/>
  <c r="H180" i="5"/>
  <c r="H179" i="5" s="1"/>
  <c r="H178" i="5" s="1"/>
  <c r="H177" i="5" s="1"/>
  <c r="H260" i="5"/>
  <c r="H259" i="5" s="1"/>
  <c r="H281" i="5"/>
  <c r="H292" i="5"/>
  <c r="H616" i="5"/>
  <c r="H615" i="5" s="1"/>
  <c r="H704" i="5"/>
  <c r="H703" i="5" s="1"/>
  <c r="H768" i="5"/>
  <c r="H767" i="5" s="1"/>
  <c r="H766" i="5" s="1"/>
  <c r="H765" i="5" s="1"/>
  <c r="H829" i="5"/>
  <c r="H828" i="5" s="1"/>
  <c r="H827" i="5" s="1"/>
  <c r="H826" i="5" s="1"/>
  <c r="H825" i="5" s="1"/>
  <c r="H1133" i="5"/>
  <c r="H1132" i="5" s="1"/>
  <c r="H1131" i="5" s="1"/>
  <c r="H1130" i="5" s="1"/>
  <c r="H1129" i="5" s="1"/>
  <c r="I806" i="5"/>
  <c r="K806" i="5" s="1"/>
  <c r="G806" i="5"/>
  <c r="I803" i="5"/>
  <c r="K803" i="5" s="1"/>
  <c r="G803" i="5"/>
  <c r="I240" i="5"/>
  <c r="K240" i="5" s="1"/>
  <c r="G240" i="5"/>
  <c r="G239" i="5" s="1"/>
  <c r="G238" i="5" s="1"/>
  <c r="G237" i="5" s="1"/>
  <c r="G236" i="5" s="1"/>
  <c r="I414" i="5"/>
  <c r="K414" i="5" s="1"/>
  <c r="G414" i="5"/>
  <c r="G413" i="5" s="1"/>
  <c r="G412" i="5" s="1"/>
  <c r="J377" i="5" l="1"/>
  <c r="K377" i="5"/>
  <c r="J974" i="5"/>
  <c r="K974" i="5"/>
  <c r="J983" i="5"/>
  <c r="K983" i="5"/>
  <c r="J806" i="5"/>
  <c r="I413" i="5"/>
  <c r="K413" i="5" s="1"/>
  <c r="J414" i="5"/>
  <c r="J803" i="5"/>
  <c r="I239" i="5"/>
  <c r="K239" i="5" s="1"/>
  <c r="J240" i="5"/>
  <c r="H810" i="5"/>
  <c r="H809" i="5" s="1"/>
  <c r="H799" i="5" s="1"/>
  <c r="H789" i="5" s="1"/>
  <c r="H788" i="5" s="1"/>
  <c r="H1026" i="5"/>
  <c r="H1020" i="5" s="1"/>
  <c r="H1019" i="5" s="1"/>
  <c r="H742" i="5"/>
  <c r="H741" i="5" s="1"/>
  <c r="H740" i="5" s="1"/>
  <c r="H739" i="5" s="1"/>
  <c r="H243" i="5"/>
  <c r="H847" i="5"/>
  <c r="H846" i="5" s="1"/>
  <c r="H845" i="5" s="1"/>
  <c r="H844" i="5" s="1"/>
  <c r="H1114" i="5"/>
  <c r="H280" i="5"/>
  <c r="H274" i="5" s="1"/>
  <c r="H273" i="5" s="1"/>
  <c r="H467" i="5"/>
  <c r="H466" i="5" s="1"/>
  <c r="H443" i="5" s="1"/>
  <c r="H1091" i="5"/>
  <c r="H1090" i="5" s="1"/>
  <c r="H1089" i="5" s="1"/>
  <c r="H557" i="5"/>
  <c r="H359" i="5"/>
  <c r="H907" i="5"/>
  <c r="H906" i="5" s="1"/>
  <c r="H905" i="5" s="1"/>
  <c r="H904" i="5" s="1"/>
  <c r="H35" i="5"/>
  <c r="H18" i="5" s="1"/>
  <c r="H81" i="5"/>
  <c r="H80" i="5" s="1"/>
  <c r="H79" i="5" s="1"/>
  <c r="H72" i="5" s="1"/>
  <c r="H609" i="5"/>
  <c r="H608" i="5" s="1"/>
  <c r="H607" i="5" s="1"/>
  <c r="H1069" i="5"/>
  <c r="H148" i="5"/>
  <c r="H147" i="5" s="1"/>
  <c r="H139" i="5" s="1"/>
  <c r="H687" i="5"/>
  <c r="I802" i="5"/>
  <c r="K802" i="5" s="1"/>
  <c r="G802" i="5"/>
  <c r="I567" i="5"/>
  <c r="K567" i="5" s="1"/>
  <c r="G567" i="5"/>
  <c r="G566" i="5" s="1"/>
  <c r="I563" i="5"/>
  <c r="K563" i="5" s="1"/>
  <c r="G563" i="5"/>
  <c r="G562" i="5" s="1"/>
  <c r="I412" i="5" l="1"/>
  <c r="J413" i="5"/>
  <c r="J802" i="5"/>
  <c r="I238" i="5"/>
  <c r="K238" i="5" s="1"/>
  <c r="J239" i="5"/>
  <c r="I562" i="5"/>
  <c r="J563" i="5"/>
  <c r="I566" i="5"/>
  <c r="J567" i="5"/>
  <c r="H738" i="5"/>
  <c r="H343" i="5"/>
  <c r="H342" i="5" s="1"/>
  <c r="H322" i="5" s="1"/>
  <c r="H199" i="5"/>
  <c r="H10" i="5"/>
  <c r="H1068" i="5"/>
  <c r="H865" i="5" s="1"/>
  <c r="H843" i="5" s="1"/>
  <c r="G561" i="5"/>
  <c r="I937" i="5"/>
  <c r="K937" i="5" s="1"/>
  <c r="I935" i="5"/>
  <c r="K935" i="5" s="1"/>
  <c r="I593" i="5"/>
  <c r="G593" i="5"/>
  <c r="I724" i="5"/>
  <c r="K724" i="5" s="1"/>
  <c r="G724" i="5"/>
  <c r="G723" i="5" s="1"/>
  <c r="I646" i="5"/>
  <c r="K646" i="5" s="1"/>
  <c r="G646" i="5"/>
  <c r="G645" i="5" s="1"/>
  <c r="I1046" i="5"/>
  <c r="K1046" i="5" s="1"/>
  <c r="G1046" i="5"/>
  <c r="G1045" i="5" s="1"/>
  <c r="G1044" i="5" s="1"/>
  <c r="I561" i="5" l="1"/>
  <c r="K561" i="5" s="1"/>
  <c r="J562" i="5"/>
  <c r="K562" i="5"/>
  <c r="J566" i="5"/>
  <c r="K566" i="5"/>
  <c r="J593" i="5"/>
  <c r="K593" i="5"/>
  <c r="J412" i="5"/>
  <c r="K412" i="5"/>
  <c r="I1045" i="5"/>
  <c r="K1045" i="5" s="1"/>
  <c r="J1046" i="5"/>
  <c r="I237" i="5"/>
  <c r="K237" i="5" s="1"/>
  <c r="J238" i="5"/>
  <c r="I723" i="5"/>
  <c r="J724" i="5"/>
  <c r="I645" i="5"/>
  <c r="J646" i="5"/>
  <c r="H9" i="5"/>
  <c r="H1180" i="5" s="1"/>
  <c r="I934" i="5"/>
  <c r="K934" i="5" s="1"/>
  <c r="G890" i="5"/>
  <c r="I888" i="5"/>
  <c r="K888" i="5" s="1"/>
  <c r="J561" i="5" l="1"/>
  <c r="J723" i="5"/>
  <c r="K723" i="5"/>
  <c r="J645" i="5"/>
  <c r="K645" i="5"/>
  <c r="I1044" i="5"/>
  <c r="J1045" i="5"/>
  <c r="I236" i="5"/>
  <c r="J237" i="5"/>
  <c r="G889" i="5"/>
  <c r="J890" i="5"/>
  <c r="I546" i="5"/>
  <c r="K546" i="5" s="1"/>
  <c r="G546" i="5"/>
  <c r="I1102" i="5"/>
  <c r="K1102" i="5" s="1"/>
  <c r="G1102" i="5"/>
  <c r="I1095" i="5"/>
  <c r="K1095" i="5" s="1"/>
  <c r="G1095" i="5"/>
  <c r="J1044" i="5" l="1"/>
  <c r="K1044" i="5"/>
  <c r="J236" i="5"/>
  <c r="K236" i="5"/>
  <c r="G888" i="5"/>
  <c r="J888" i="5" s="1"/>
  <c r="J889" i="5"/>
  <c r="J1102" i="5"/>
  <c r="J1095" i="5"/>
  <c r="J546" i="5"/>
  <c r="I95" i="5"/>
  <c r="K95" i="5" s="1"/>
  <c r="I786" i="5" l="1"/>
  <c r="K786" i="5" s="1"/>
  <c r="G786" i="5"/>
  <c r="G785" i="5" s="1"/>
  <c r="G784" i="5" s="1"/>
  <c r="G783" i="5" s="1"/>
  <c r="G782" i="5" s="1"/>
  <c r="G781" i="5" s="1"/>
  <c r="I785" i="5" l="1"/>
  <c r="K785" i="5" s="1"/>
  <c r="J786" i="5"/>
  <c r="I370" i="5"/>
  <c r="K370" i="5" s="1"/>
  <c r="G370" i="5"/>
  <c r="G369" i="5" s="1"/>
  <c r="G205" i="5"/>
  <c r="J205" i="5" s="1"/>
  <c r="I727" i="5"/>
  <c r="K727" i="5" s="1"/>
  <c r="G727" i="5"/>
  <c r="G726" i="5" s="1"/>
  <c r="I347" i="5"/>
  <c r="K347" i="5" s="1"/>
  <c r="G347" i="5"/>
  <c r="G346" i="5" s="1"/>
  <c r="G1165" i="5"/>
  <c r="I488" i="5"/>
  <c r="K488" i="5" s="1"/>
  <c r="G488" i="5"/>
  <c r="G487" i="5" s="1"/>
  <c r="I751" i="5"/>
  <c r="K751" i="5" s="1"/>
  <c r="G751" i="5"/>
  <c r="I41" i="5"/>
  <c r="K41" i="5" s="1"/>
  <c r="G41" i="5"/>
  <c r="I340" i="5"/>
  <c r="K340" i="5" s="1"/>
  <c r="G340" i="5"/>
  <c r="G339" i="5" s="1"/>
  <c r="G338" i="5" s="1"/>
  <c r="G337" i="5" s="1"/>
  <c r="G336" i="5" s="1"/>
  <c r="J751" i="5" l="1"/>
  <c r="I346" i="5"/>
  <c r="K346" i="5" s="1"/>
  <c r="J347" i="5"/>
  <c r="I339" i="5"/>
  <c r="K339" i="5" s="1"/>
  <c r="J340" i="5"/>
  <c r="J41" i="5"/>
  <c r="I487" i="5"/>
  <c r="J488" i="5"/>
  <c r="I369" i="5"/>
  <c r="J370" i="5"/>
  <c r="I726" i="5"/>
  <c r="J727" i="5"/>
  <c r="I784" i="5"/>
  <c r="K784" i="5" s="1"/>
  <c r="J785" i="5"/>
  <c r="G345" i="5"/>
  <c r="G344" i="5" s="1"/>
  <c r="I680" i="5"/>
  <c r="K680" i="5" s="1"/>
  <c r="G680" i="5"/>
  <c r="G678" i="5"/>
  <c r="J678" i="5" s="1"/>
  <c r="J726" i="5" l="1"/>
  <c r="K726" i="5"/>
  <c r="J487" i="5"/>
  <c r="K487" i="5"/>
  <c r="J369" i="5"/>
  <c r="K369" i="5"/>
  <c r="I783" i="5"/>
  <c r="K783" i="5" s="1"/>
  <c r="J784" i="5"/>
  <c r="I338" i="5"/>
  <c r="K338" i="5" s="1"/>
  <c r="J339" i="5"/>
  <c r="I677" i="5"/>
  <c r="K677" i="5" s="1"/>
  <c r="J680" i="5"/>
  <c r="I345" i="5"/>
  <c r="K345" i="5" s="1"/>
  <c r="J346" i="5"/>
  <c r="G677" i="5"/>
  <c r="G676" i="5" s="1"/>
  <c r="G675" i="5" s="1"/>
  <c r="I605" i="5"/>
  <c r="K605" i="5" s="1"/>
  <c r="G605" i="5"/>
  <c r="G604" i="5" s="1"/>
  <c r="G603" i="5" s="1"/>
  <c r="I1093" i="5"/>
  <c r="K1093" i="5" s="1"/>
  <c r="I1092" i="5" l="1"/>
  <c r="K1092" i="5" s="1"/>
  <c r="J1093" i="5"/>
  <c r="J338" i="5"/>
  <c r="I337" i="5"/>
  <c r="K337" i="5" s="1"/>
  <c r="J345" i="5"/>
  <c r="I344" i="5"/>
  <c r="I604" i="5"/>
  <c r="K604" i="5" s="1"/>
  <c r="J605" i="5"/>
  <c r="I676" i="5"/>
  <c r="K676" i="5" s="1"/>
  <c r="J677" i="5"/>
  <c r="I782" i="5"/>
  <c r="K782" i="5" s="1"/>
  <c r="J783" i="5"/>
  <c r="G1092" i="5"/>
  <c r="G602" i="5"/>
  <c r="G601" i="5" s="1"/>
  <c r="G600" i="5" s="1"/>
  <c r="J344" i="5" l="1"/>
  <c r="K344" i="5"/>
  <c r="I336" i="5"/>
  <c r="J337" i="5"/>
  <c r="I781" i="5"/>
  <c r="J782" i="5"/>
  <c r="I603" i="5"/>
  <c r="K603" i="5" s="1"/>
  <c r="J604" i="5"/>
  <c r="I675" i="5"/>
  <c r="J676" i="5"/>
  <c r="J1092" i="5"/>
  <c r="G947" i="5"/>
  <c r="G945" i="5"/>
  <c r="G943" i="5"/>
  <c r="J336" i="5" l="1"/>
  <c r="K336" i="5"/>
  <c r="J675" i="5"/>
  <c r="K675" i="5"/>
  <c r="J781" i="5"/>
  <c r="K781" i="5"/>
  <c r="I602" i="5"/>
  <c r="K602" i="5" s="1"/>
  <c r="J603" i="5"/>
  <c r="G942" i="5"/>
  <c r="I320" i="5"/>
  <c r="K320" i="5" s="1"/>
  <c r="G320" i="5"/>
  <c r="G319" i="5" s="1"/>
  <c r="G318" i="5" s="1"/>
  <c r="I316" i="5"/>
  <c r="K316" i="5" s="1"/>
  <c r="G316" i="5"/>
  <c r="G315" i="5" s="1"/>
  <c r="G314" i="5" s="1"/>
  <c r="I328" i="5"/>
  <c r="K328" i="5" s="1"/>
  <c r="G328" i="5"/>
  <c r="G327" i="5" s="1"/>
  <c r="G326" i="5" s="1"/>
  <c r="G325" i="5" s="1"/>
  <c r="G324" i="5" s="1"/>
  <c r="I794" i="5"/>
  <c r="K794" i="5" s="1"/>
  <c r="G794" i="5"/>
  <c r="G793" i="5" s="1"/>
  <c r="I217" i="5"/>
  <c r="G217" i="5"/>
  <c r="J217" i="5" l="1"/>
  <c r="K217" i="5"/>
  <c r="I327" i="5"/>
  <c r="K327" i="5" s="1"/>
  <c r="J328" i="5"/>
  <c r="I319" i="5"/>
  <c r="K319" i="5" s="1"/>
  <c r="J320" i="5"/>
  <c r="I315" i="5"/>
  <c r="K315" i="5" s="1"/>
  <c r="J316" i="5"/>
  <c r="I793" i="5"/>
  <c r="J794" i="5"/>
  <c r="I601" i="5"/>
  <c r="K601" i="5" s="1"/>
  <c r="J602" i="5"/>
  <c r="G313" i="5"/>
  <c r="G312" i="5" s="1"/>
  <c r="J793" i="5" l="1"/>
  <c r="K793" i="5"/>
  <c r="I318" i="5"/>
  <c r="J319" i="5"/>
  <c r="I600" i="5"/>
  <c r="J601" i="5"/>
  <c r="I314" i="5"/>
  <c r="K314" i="5" s="1"/>
  <c r="J315" i="5"/>
  <c r="I326" i="5"/>
  <c r="K326" i="5" s="1"/>
  <c r="J327" i="5"/>
  <c r="G1036" i="5"/>
  <c r="I1035" i="5"/>
  <c r="K1035" i="5" s="1"/>
  <c r="I874" i="5"/>
  <c r="K874" i="5" s="1"/>
  <c r="G874" i="5"/>
  <c r="G873" i="5" s="1"/>
  <c r="J318" i="5" l="1"/>
  <c r="K318" i="5"/>
  <c r="J600" i="5"/>
  <c r="K600" i="5"/>
  <c r="I873" i="5"/>
  <c r="J874" i="5"/>
  <c r="I325" i="5"/>
  <c r="K325" i="5" s="1"/>
  <c r="J326" i="5"/>
  <c r="G1035" i="5"/>
  <c r="J1035" i="5" s="1"/>
  <c r="J1036" i="5"/>
  <c r="J314" i="5"/>
  <c r="I313" i="5"/>
  <c r="K313" i="5" s="1"/>
  <c r="I922" i="5"/>
  <c r="K922" i="5" s="1"/>
  <c r="G922" i="5"/>
  <c r="I920" i="5"/>
  <c r="K920" i="5" s="1"/>
  <c r="G920" i="5"/>
  <c r="J873" i="5" l="1"/>
  <c r="K873" i="5"/>
  <c r="J920" i="5"/>
  <c r="I324" i="5"/>
  <c r="J325" i="5"/>
  <c r="J922" i="5"/>
  <c r="I312" i="5"/>
  <c r="J313" i="5"/>
  <c r="I919" i="5"/>
  <c r="K919" i="5" s="1"/>
  <c r="G919" i="5"/>
  <c r="J324" i="5" l="1"/>
  <c r="K324" i="5"/>
  <c r="J312" i="5"/>
  <c r="K312" i="5"/>
  <c r="J919" i="5"/>
  <c r="I1076" i="5"/>
  <c r="K1076" i="5" s="1"/>
  <c r="G1076" i="5"/>
  <c r="I1054" i="5"/>
  <c r="G1054" i="5"/>
  <c r="I1050" i="5"/>
  <c r="K1050" i="5" s="1"/>
  <c r="G1050" i="5"/>
  <c r="J1054" i="5" l="1"/>
  <c r="K1054" i="5"/>
  <c r="J1050" i="5"/>
  <c r="J1076" i="5"/>
  <c r="I1049" i="5"/>
  <c r="K1049" i="5" s="1"/>
  <c r="G1049" i="5"/>
  <c r="J1049" i="5" l="1"/>
  <c r="I649" i="5"/>
  <c r="K649" i="5" s="1"/>
  <c r="G649" i="5"/>
  <c r="J649" i="5" l="1"/>
  <c r="I736" i="5"/>
  <c r="K736" i="5" s="1"/>
  <c r="G736" i="5"/>
  <c r="G735" i="5" s="1"/>
  <c r="G470" i="5"/>
  <c r="J470" i="5" s="1"/>
  <c r="I472" i="5"/>
  <c r="K472" i="5" s="1"/>
  <c r="G472" i="5"/>
  <c r="I426" i="5"/>
  <c r="K426" i="5" s="1"/>
  <c r="G426" i="5"/>
  <c r="G425" i="5" s="1"/>
  <c r="G424" i="5" s="1"/>
  <c r="G423" i="5" s="1"/>
  <c r="I263" i="5"/>
  <c r="K263" i="5" s="1"/>
  <c r="G263" i="5"/>
  <c r="G262" i="5" s="1"/>
  <c r="G261" i="5" s="1"/>
  <c r="I440" i="5"/>
  <c r="K440" i="5" s="1"/>
  <c r="G440" i="5"/>
  <c r="G439" i="5" s="1"/>
  <c r="G438" i="5" s="1"/>
  <c r="I469" i="5" l="1"/>
  <c r="K469" i="5" s="1"/>
  <c r="J472" i="5"/>
  <c r="I262" i="5"/>
  <c r="K262" i="5" s="1"/>
  <c r="J263" i="5"/>
  <c r="I439" i="5"/>
  <c r="K439" i="5" s="1"/>
  <c r="J440" i="5"/>
  <c r="I425" i="5"/>
  <c r="K425" i="5" s="1"/>
  <c r="J426" i="5"/>
  <c r="I735" i="5"/>
  <c r="J736" i="5"/>
  <c r="G469" i="5"/>
  <c r="G437" i="5"/>
  <c r="G436" i="5" s="1"/>
  <c r="J735" i="5" l="1"/>
  <c r="K735" i="5"/>
  <c r="I424" i="5"/>
  <c r="K424" i="5" s="1"/>
  <c r="J425" i="5"/>
  <c r="I261" i="5"/>
  <c r="J262" i="5"/>
  <c r="I438" i="5"/>
  <c r="K438" i="5" s="1"/>
  <c r="J439" i="5"/>
  <c r="J469" i="5"/>
  <c r="I492" i="5"/>
  <c r="K492" i="5" s="1"/>
  <c r="G492" i="5"/>
  <c r="G491" i="5" s="1"/>
  <c r="J261" i="5" l="1"/>
  <c r="K261" i="5"/>
  <c r="I491" i="5"/>
  <c r="J492" i="5"/>
  <c r="J438" i="5"/>
  <c r="I437" i="5"/>
  <c r="K437" i="5" s="1"/>
  <c r="I423" i="5"/>
  <c r="J424" i="5"/>
  <c r="I560" i="5"/>
  <c r="K560" i="5" s="1"/>
  <c r="G560" i="5"/>
  <c r="G559" i="5" s="1"/>
  <c r="G558" i="5" s="1"/>
  <c r="I584" i="5"/>
  <c r="K584" i="5" s="1"/>
  <c r="G584" i="5"/>
  <c r="G583" i="5" s="1"/>
  <c r="G582" i="5" s="1"/>
  <c r="I1001" i="5"/>
  <c r="G1001" i="5"/>
  <c r="I999" i="5"/>
  <c r="K999" i="5" s="1"/>
  <c r="G999" i="5"/>
  <c r="I1073" i="5"/>
  <c r="K1073" i="5" s="1"/>
  <c r="G1073" i="5"/>
  <c r="G1072" i="5" s="1"/>
  <c r="J1001" i="5" l="1"/>
  <c r="K1001" i="5"/>
  <c r="J423" i="5"/>
  <c r="K423" i="5"/>
  <c r="J491" i="5"/>
  <c r="K491" i="5"/>
  <c r="I436" i="5"/>
  <c r="J437" i="5"/>
  <c r="I1072" i="5"/>
  <c r="J1073" i="5"/>
  <c r="I559" i="5"/>
  <c r="K559" i="5" s="1"/>
  <c r="J560" i="5"/>
  <c r="J999" i="5"/>
  <c r="I583" i="5"/>
  <c r="K583" i="5" s="1"/>
  <c r="J584" i="5"/>
  <c r="G998" i="5"/>
  <c r="I998" i="5"/>
  <c r="I499" i="5"/>
  <c r="K499" i="5" s="1"/>
  <c r="G499" i="5"/>
  <c r="G498" i="5" s="1"/>
  <c r="I801" i="5"/>
  <c r="K801" i="5" s="1"/>
  <c r="G801" i="5"/>
  <c r="G937" i="5"/>
  <c r="J937" i="5" s="1"/>
  <c r="G935" i="5"/>
  <c r="J935" i="5" s="1"/>
  <c r="I959" i="5"/>
  <c r="K959" i="5" s="1"/>
  <c r="G959" i="5"/>
  <c r="I25" i="5"/>
  <c r="G25" i="5"/>
  <c r="J436" i="5" l="1"/>
  <c r="K436" i="5"/>
  <c r="J25" i="5"/>
  <c r="K25" i="5"/>
  <c r="J998" i="5"/>
  <c r="K998" i="5"/>
  <c r="J1072" i="5"/>
  <c r="K1072" i="5"/>
  <c r="I498" i="5"/>
  <c r="K498" i="5" s="1"/>
  <c r="I582" i="5"/>
  <c r="J583" i="5"/>
  <c r="J801" i="5"/>
  <c r="J959" i="5"/>
  <c r="I558" i="5"/>
  <c r="J559" i="5"/>
  <c r="I800" i="5"/>
  <c r="K800" i="5" s="1"/>
  <c r="G800" i="5"/>
  <c r="G934" i="5"/>
  <c r="J934" i="5" s="1"/>
  <c r="I297" i="5"/>
  <c r="K297" i="5" s="1"/>
  <c r="G297" i="5"/>
  <c r="G296" i="5" s="1"/>
  <c r="G95" i="5"/>
  <c r="J95" i="5" s="1"/>
  <c r="J558" i="5" l="1"/>
  <c r="K558" i="5"/>
  <c r="J582" i="5"/>
  <c r="K582" i="5"/>
  <c r="I296" i="5"/>
  <c r="J297" i="5"/>
  <c r="J800" i="5"/>
  <c r="I495" i="5"/>
  <c r="K495" i="5" s="1"/>
  <c r="G495" i="5"/>
  <c r="G494" i="5" s="1"/>
  <c r="G490" i="5" s="1"/>
  <c r="J296" i="5" l="1"/>
  <c r="K296" i="5"/>
  <c r="I494" i="5"/>
  <c r="K494" i="5" s="1"/>
  <c r="J495" i="5"/>
  <c r="G1176" i="5"/>
  <c r="I490" i="5" l="1"/>
  <c r="J494" i="5"/>
  <c r="I1066" i="5"/>
  <c r="K1066" i="5" s="1"/>
  <c r="G1066" i="5"/>
  <c r="J490" i="5" l="1"/>
  <c r="K490" i="5"/>
  <c r="J1066" i="5"/>
  <c r="I1042" i="5"/>
  <c r="K1042" i="5" s="1"/>
  <c r="G1042" i="5"/>
  <c r="I1033" i="5"/>
  <c r="G1033" i="5"/>
  <c r="I961" i="5"/>
  <c r="K961" i="5" s="1"/>
  <c r="I940" i="5"/>
  <c r="K940" i="5" s="1"/>
  <c r="G940" i="5"/>
  <c r="G939" i="5" s="1"/>
  <c r="J1033" i="5" l="1"/>
  <c r="K1033" i="5"/>
  <c r="I939" i="5"/>
  <c r="J940" i="5"/>
  <c r="J1042" i="5"/>
  <c r="I992" i="5"/>
  <c r="K992" i="5" s="1"/>
  <c r="G992" i="5"/>
  <c r="I990" i="5"/>
  <c r="K990" i="5" s="1"/>
  <c r="G990" i="5"/>
  <c r="I954" i="5"/>
  <c r="K954" i="5" s="1"/>
  <c r="G954" i="5"/>
  <c r="I952" i="5"/>
  <c r="K952" i="5" s="1"/>
  <c r="G952" i="5"/>
  <c r="I950" i="5"/>
  <c r="K950" i="5" s="1"/>
  <c r="G950" i="5"/>
  <c r="I33" i="5"/>
  <c r="K33" i="5" s="1"/>
  <c r="G33" i="5"/>
  <c r="I62" i="5"/>
  <c r="G62" i="5"/>
  <c r="J62" i="5" l="1"/>
  <c r="K62" i="5"/>
  <c r="J939" i="5"/>
  <c r="K939" i="5"/>
  <c r="J33" i="5"/>
  <c r="J990" i="5"/>
  <c r="J952" i="5"/>
  <c r="J950" i="5"/>
  <c r="J954" i="5"/>
  <c r="J992" i="5"/>
  <c r="I989" i="5"/>
  <c r="I949" i="5"/>
  <c r="K949" i="5" s="1"/>
  <c r="G989" i="5"/>
  <c r="G997" i="5"/>
  <c r="G949" i="5"/>
  <c r="I997" i="5"/>
  <c r="I1127" i="5"/>
  <c r="K1127" i="5" s="1"/>
  <c r="G1127" i="5"/>
  <c r="G1126" i="5" s="1"/>
  <c r="G1125" i="5" s="1"/>
  <c r="I759" i="5"/>
  <c r="K759" i="5" s="1"/>
  <c r="G759" i="5"/>
  <c r="I757" i="5"/>
  <c r="K757" i="5" s="1"/>
  <c r="G757" i="5"/>
  <c r="I85" i="5"/>
  <c r="K85" i="5" s="1"/>
  <c r="G85" i="5"/>
  <c r="I70" i="5"/>
  <c r="K70" i="5" s="1"/>
  <c r="G70" i="5"/>
  <c r="G69" i="5" s="1"/>
  <c r="I1178" i="5"/>
  <c r="K1178" i="5" s="1"/>
  <c r="G1178" i="5"/>
  <c r="I1176" i="5"/>
  <c r="I1167" i="5"/>
  <c r="K1167" i="5" s="1"/>
  <c r="G1167" i="5"/>
  <c r="I1165" i="5"/>
  <c r="I1163" i="5"/>
  <c r="K1163" i="5" s="1"/>
  <c r="G1163" i="5"/>
  <c r="I1160" i="5"/>
  <c r="K1160" i="5" s="1"/>
  <c r="G1160" i="5"/>
  <c r="G1159" i="5" s="1"/>
  <c r="I1015" i="5"/>
  <c r="K1015" i="5" s="1"/>
  <c r="I1009" i="5"/>
  <c r="K1009" i="5" s="1"/>
  <c r="I1007" i="5"/>
  <c r="K1007" i="5" s="1"/>
  <c r="I947" i="5"/>
  <c r="I945" i="5"/>
  <c r="I943" i="5"/>
  <c r="I932" i="5"/>
  <c r="K932" i="5" s="1"/>
  <c r="I930" i="5"/>
  <c r="K930" i="5" s="1"/>
  <c r="I927" i="5"/>
  <c r="K927" i="5" s="1"/>
  <c r="I925" i="5"/>
  <c r="K925" i="5" s="1"/>
  <c r="I913" i="5"/>
  <c r="K913" i="5" s="1"/>
  <c r="I911" i="5"/>
  <c r="K911" i="5" s="1"/>
  <c r="I909" i="5"/>
  <c r="K909" i="5" s="1"/>
  <c r="I1087" i="5"/>
  <c r="K1087" i="5" s="1"/>
  <c r="G1087" i="5"/>
  <c r="G1086" i="5" s="1"/>
  <c r="I1084" i="5"/>
  <c r="G1084" i="5"/>
  <c r="I1082" i="5"/>
  <c r="K1082" i="5" s="1"/>
  <c r="G1082" i="5"/>
  <c r="I861" i="5"/>
  <c r="G861" i="5"/>
  <c r="I505" i="5"/>
  <c r="K505" i="5" s="1"/>
  <c r="G505" i="5"/>
  <c r="G504" i="5" s="1"/>
  <c r="I507" i="5"/>
  <c r="G507" i="5"/>
  <c r="I863" i="5"/>
  <c r="K863" i="5" s="1"/>
  <c r="G863" i="5"/>
  <c r="G1009" i="5"/>
  <c r="G1007" i="5"/>
  <c r="G1017" i="5"/>
  <c r="J1017" i="5" s="1"/>
  <c r="G1015" i="5"/>
  <c r="G932" i="5"/>
  <c r="G930" i="5"/>
  <c r="G917" i="5"/>
  <c r="G915" i="5"/>
  <c r="G913" i="5"/>
  <c r="G911" i="5"/>
  <c r="G909" i="5"/>
  <c r="I510" i="5"/>
  <c r="K510" i="5" s="1"/>
  <c r="G510" i="5"/>
  <c r="G509" i="5" s="1"/>
  <c r="G480" i="5"/>
  <c r="I477" i="5"/>
  <c r="K477" i="5" s="1"/>
  <c r="G477" i="5"/>
  <c r="G476" i="5" s="1"/>
  <c r="I480" i="5"/>
  <c r="K480" i="5" s="1"/>
  <c r="J507" i="5" l="1"/>
  <c r="K507" i="5"/>
  <c r="J861" i="5"/>
  <c r="K861" i="5"/>
  <c r="J1084" i="5"/>
  <c r="K1084" i="5"/>
  <c r="J947" i="5"/>
  <c r="K947" i="5"/>
  <c r="J1165" i="5"/>
  <c r="K1165" i="5"/>
  <c r="J997" i="5"/>
  <c r="K997" i="5"/>
  <c r="J989" i="5"/>
  <c r="K989" i="5"/>
  <c r="J943" i="5"/>
  <c r="K943" i="5"/>
  <c r="J945" i="5"/>
  <c r="K945" i="5"/>
  <c r="J1176" i="5"/>
  <c r="K1176" i="5"/>
  <c r="J949" i="5"/>
  <c r="J911" i="5"/>
  <c r="J930" i="5"/>
  <c r="J913" i="5"/>
  <c r="J932" i="5"/>
  <c r="J1007" i="5"/>
  <c r="I1159" i="5"/>
  <c r="J1160" i="5"/>
  <c r="J1178" i="5"/>
  <c r="J85" i="5"/>
  <c r="J759" i="5"/>
  <c r="J863" i="5"/>
  <c r="I504" i="5"/>
  <c r="J505" i="5"/>
  <c r="J1082" i="5"/>
  <c r="I1086" i="5"/>
  <c r="J1087" i="5"/>
  <c r="J1009" i="5"/>
  <c r="J1167" i="5"/>
  <c r="I509" i="5"/>
  <c r="J510" i="5"/>
  <c r="I476" i="5"/>
  <c r="J477" i="5"/>
  <c r="J909" i="5"/>
  <c r="J1015" i="5"/>
  <c r="J1163" i="5"/>
  <c r="I69" i="5"/>
  <c r="J70" i="5"/>
  <c r="J757" i="5"/>
  <c r="I1126" i="5"/>
  <c r="K1126" i="5" s="1"/>
  <c r="J1127" i="5"/>
  <c r="G860" i="5"/>
  <c r="G859" i="5" s="1"/>
  <c r="I1162" i="5"/>
  <c r="K1162" i="5" s="1"/>
  <c r="G929" i="5"/>
  <c r="G1162" i="5"/>
  <c r="I860" i="5"/>
  <c r="K860" i="5" s="1"/>
  <c r="I942" i="5"/>
  <c r="I1014" i="5"/>
  <c r="K1014" i="5" s="1"/>
  <c r="I1006" i="5"/>
  <c r="K1006" i="5" s="1"/>
  <c r="G1006" i="5"/>
  <c r="G1005" i="5" s="1"/>
  <c r="G1004" i="5" s="1"/>
  <c r="J942" i="5" l="1"/>
  <c r="K942" i="5"/>
  <c r="J509" i="5"/>
  <c r="K509" i="5"/>
  <c r="J1086" i="5"/>
  <c r="K1086" i="5"/>
  <c r="J69" i="5"/>
  <c r="K69" i="5"/>
  <c r="J1159" i="5"/>
  <c r="K1159" i="5"/>
  <c r="J476" i="5"/>
  <c r="K476" i="5"/>
  <c r="J504" i="5"/>
  <c r="K504" i="5"/>
  <c r="I1005" i="5"/>
  <c r="K1005" i="5" s="1"/>
  <c r="J1006" i="5"/>
  <c r="I1013" i="5"/>
  <c r="K1013" i="5" s="1"/>
  <c r="I1125" i="5"/>
  <c r="J1126" i="5"/>
  <c r="J1162" i="5"/>
  <c r="I859" i="5"/>
  <c r="J860" i="5"/>
  <c r="I257" i="5"/>
  <c r="K257" i="5" s="1"/>
  <c r="G257" i="5"/>
  <c r="G256" i="5" s="1"/>
  <c r="G255" i="5" s="1"/>
  <c r="G254" i="5" s="1"/>
  <c r="I252" i="5"/>
  <c r="K252" i="5" s="1"/>
  <c r="G252" i="5"/>
  <c r="G251" i="5" s="1"/>
  <c r="G250" i="5" s="1"/>
  <c r="I248" i="5"/>
  <c r="K248" i="5" s="1"/>
  <c r="G248" i="5"/>
  <c r="G247" i="5" s="1"/>
  <c r="G246" i="5" s="1"/>
  <c r="I434" i="5"/>
  <c r="K434" i="5" s="1"/>
  <c r="G434" i="5"/>
  <c r="G433" i="5" s="1"/>
  <c r="I431" i="5"/>
  <c r="K431" i="5" s="1"/>
  <c r="G431" i="5"/>
  <c r="G430" i="5" s="1"/>
  <c r="J1125" i="5" l="1"/>
  <c r="K1125" i="5"/>
  <c r="J859" i="5"/>
  <c r="K859" i="5"/>
  <c r="I1012" i="5"/>
  <c r="K1012" i="5" s="1"/>
  <c r="I433" i="5"/>
  <c r="J434" i="5"/>
  <c r="I430" i="5"/>
  <c r="J431" i="5"/>
  <c r="I247" i="5"/>
  <c r="K247" i="5" s="1"/>
  <c r="J248" i="5"/>
  <c r="I256" i="5"/>
  <c r="K256" i="5" s="1"/>
  <c r="J257" i="5"/>
  <c r="I251" i="5"/>
  <c r="K251" i="5" s="1"/>
  <c r="J252" i="5"/>
  <c r="I1004" i="5"/>
  <c r="J1005" i="5"/>
  <c r="G245" i="5"/>
  <c r="G244" i="5" s="1"/>
  <c r="G429" i="5"/>
  <c r="G428" i="5" s="1"/>
  <c r="I429" i="5" l="1"/>
  <c r="K429" i="5" s="1"/>
  <c r="J1004" i="5"/>
  <c r="K1004" i="5"/>
  <c r="J430" i="5"/>
  <c r="K430" i="5"/>
  <c r="J433" i="5"/>
  <c r="K433" i="5"/>
  <c r="I246" i="5"/>
  <c r="K246" i="5" s="1"/>
  <c r="J247" i="5"/>
  <c r="I250" i="5"/>
  <c r="J251" i="5"/>
  <c r="I255" i="5"/>
  <c r="K255" i="5" s="1"/>
  <c r="J256" i="5"/>
  <c r="I1011" i="5"/>
  <c r="K1011" i="5" s="1"/>
  <c r="I648" i="5"/>
  <c r="K648" i="5" s="1"/>
  <c r="G648" i="5"/>
  <c r="I484" i="5"/>
  <c r="K484" i="5" s="1"/>
  <c r="G484" i="5"/>
  <c r="G483" i="5" s="1"/>
  <c r="I733" i="5"/>
  <c r="K733" i="5" s="1"/>
  <c r="G733" i="5"/>
  <c r="G732" i="5" s="1"/>
  <c r="I730" i="5"/>
  <c r="K730" i="5" s="1"/>
  <c r="G730" i="5"/>
  <c r="G729" i="5" s="1"/>
  <c r="I721" i="5"/>
  <c r="K721" i="5" s="1"/>
  <c r="G721" i="5"/>
  <c r="G720" i="5" s="1"/>
  <c r="I97" i="5"/>
  <c r="K97" i="5" s="1"/>
  <c r="G97" i="5"/>
  <c r="I93" i="5"/>
  <c r="K93" i="5" s="1"/>
  <c r="G93" i="5"/>
  <c r="I90" i="5"/>
  <c r="K90" i="5" s="1"/>
  <c r="G90" i="5"/>
  <c r="I108" i="5"/>
  <c r="K108" i="5" s="1"/>
  <c r="G108" i="5"/>
  <c r="G107" i="5" s="1"/>
  <c r="G105" i="5"/>
  <c r="J105" i="5" s="1"/>
  <c r="I1123" i="5"/>
  <c r="K1123" i="5" s="1"/>
  <c r="G1123" i="5"/>
  <c r="I836" i="5"/>
  <c r="K836" i="5" s="1"/>
  <c r="G836" i="5"/>
  <c r="G835" i="5" s="1"/>
  <c r="I831" i="5"/>
  <c r="K831" i="5" s="1"/>
  <c r="G831" i="5"/>
  <c r="G830" i="5" s="1"/>
  <c r="I175" i="5"/>
  <c r="G175" i="5"/>
  <c r="I173" i="5"/>
  <c r="K173" i="5" s="1"/>
  <c r="G173" i="5"/>
  <c r="I171" i="5"/>
  <c r="G171" i="5"/>
  <c r="I456" i="5"/>
  <c r="K456" i="5" s="1"/>
  <c r="G456" i="5"/>
  <c r="I185" i="5"/>
  <c r="K185" i="5" s="1"/>
  <c r="G185" i="5"/>
  <c r="G184" i="5" s="1"/>
  <c r="I182" i="5"/>
  <c r="K182" i="5" s="1"/>
  <c r="G182" i="5"/>
  <c r="G181" i="5" s="1"/>
  <c r="I555" i="5"/>
  <c r="K555" i="5" s="1"/>
  <c r="G555" i="5"/>
  <c r="G554" i="5" s="1"/>
  <c r="I552" i="5"/>
  <c r="K552" i="5" s="1"/>
  <c r="G552" i="5"/>
  <c r="G551" i="5" s="1"/>
  <c r="I549" i="5"/>
  <c r="K549" i="5" s="1"/>
  <c r="G549" i="5"/>
  <c r="G548" i="5" s="1"/>
  <c r="I544" i="5"/>
  <c r="K544" i="5" s="1"/>
  <c r="G544" i="5"/>
  <c r="G543" i="5" s="1"/>
  <c r="J429" i="5" l="1"/>
  <c r="I428" i="5"/>
  <c r="J428" i="5" s="1"/>
  <c r="J171" i="5"/>
  <c r="K171" i="5"/>
  <c r="J175" i="5"/>
  <c r="K175" i="5"/>
  <c r="J250" i="5"/>
  <c r="K250" i="5"/>
  <c r="I548" i="5"/>
  <c r="J549" i="5"/>
  <c r="I184" i="5"/>
  <c r="J185" i="5"/>
  <c r="I835" i="5"/>
  <c r="J836" i="5"/>
  <c r="I107" i="5"/>
  <c r="J108" i="5"/>
  <c r="J93" i="5"/>
  <c r="I720" i="5"/>
  <c r="J721" i="5"/>
  <c r="I732" i="5"/>
  <c r="J733" i="5"/>
  <c r="I644" i="5"/>
  <c r="K644" i="5" s="1"/>
  <c r="J648" i="5"/>
  <c r="I254" i="5"/>
  <c r="J255" i="5"/>
  <c r="I551" i="5"/>
  <c r="J552" i="5"/>
  <c r="I181" i="5"/>
  <c r="J182" i="5"/>
  <c r="J456" i="5"/>
  <c r="J173" i="5"/>
  <c r="I830" i="5"/>
  <c r="J831" i="5"/>
  <c r="J1123" i="5"/>
  <c r="I554" i="5"/>
  <c r="J555" i="5"/>
  <c r="I543" i="5"/>
  <c r="J544" i="5"/>
  <c r="J90" i="5"/>
  <c r="J97" i="5"/>
  <c r="I729" i="5"/>
  <c r="J730" i="5"/>
  <c r="I483" i="5"/>
  <c r="J484" i="5"/>
  <c r="J246" i="5"/>
  <c r="I245" i="5"/>
  <c r="K245" i="5" s="1"/>
  <c r="G719" i="5"/>
  <c r="G644" i="5"/>
  <c r="G643" i="5" s="1"/>
  <c r="G180" i="5"/>
  <c r="I92" i="5"/>
  <c r="K92" i="5" s="1"/>
  <c r="G92" i="5"/>
  <c r="G170" i="5"/>
  <c r="I170" i="5"/>
  <c r="K428" i="5" l="1"/>
  <c r="I719" i="5"/>
  <c r="K719" i="5" s="1"/>
  <c r="I180" i="5"/>
  <c r="K180" i="5" s="1"/>
  <c r="J107" i="5"/>
  <c r="K107" i="5"/>
  <c r="J830" i="5"/>
  <c r="K830" i="5"/>
  <c r="J181" i="5"/>
  <c r="K181" i="5"/>
  <c r="J254" i="5"/>
  <c r="K254" i="5"/>
  <c r="J732" i="5"/>
  <c r="K732" i="5"/>
  <c r="J170" i="5"/>
  <c r="K170" i="5"/>
  <c r="J483" i="5"/>
  <c r="K483" i="5"/>
  <c r="J184" i="5"/>
  <c r="K184" i="5"/>
  <c r="J551" i="5"/>
  <c r="K551" i="5"/>
  <c r="J720" i="5"/>
  <c r="K720" i="5"/>
  <c r="J554" i="5"/>
  <c r="K554" i="5"/>
  <c r="J729" i="5"/>
  <c r="K729" i="5"/>
  <c r="J543" i="5"/>
  <c r="K543" i="5"/>
  <c r="J835" i="5"/>
  <c r="K835" i="5"/>
  <c r="J548" i="5"/>
  <c r="K548" i="5"/>
  <c r="I643" i="5"/>
  <c r="J644" i="5"/>
  <c r="I244" i="5"/>
  <c r="J245" i="5"/>
  <c r="J92" i="5"/>
  <c r="I1075" i="5"/>
  <c r="K1075" i="5" s="1"/>
  <c r="G1075" i="5"/>
  <c r="G1071" i="5" s="1"/>
  <c r="J719" i="5" l="1"/>
  <c r="J180" i="5"/>
  <c r="J244" i="5"/>
  <c r="K244" i="5"/>
  <c r="J643" i="5"/>
  <c r="K643" i="5"/>
  <c r="I1071" i="5"/>
  <c r="J1075" i="5"/>
  <c r="I971" i="5"/>
  <c r="K971" i="5" s="1"/>
  <c r="G971" i="5"/>
  <c r="G970" i="5" s="1"/>
  <c r="G962" i="5"/>
  <c r="I967" i="5"/>
  <c r="K967" i="5" s="1"/>
  <c r="G967" i="5"/>
  <c r="I965" i="5"/>
  <c r="G965" i="5"/>
  <c r="I886" i="5"/>
  <c r="K886" i="5" s="1"/>
  <c r="G886" i="5"/>
  <c r="G885" i="5" s="1"/>
  <c r="J965" i="5" l="1"/>
  <c r="K965" i="5"/>
  <c r="J1071" i="5"/>
  <c r="K1071" i="5"/>
  <c r="I970" i="5"/>
  <c r="J971" i="5"/>
  <c r="I885" i="5"/>
  <c r="J886" i="5"/>
  <c r="J967" i="5"/>
  <c r="G961" i="5"/>
  <c r="J961" i="5" s="1"/>
  <c r="J962" i="5"/>
  <c r="I964" i="5"/>
  <c r="G964" i="5"/>
  <c r="I389" i="5"/>
  <c r="K389" i="5" s="1"/>
  <c r="G389" i="5"/>
  <c r="G388" i="5" s="1"/>
  <c r="I401" i="5"/>
  <c r="K401" i="5" s="1"/>
  <c r="G401" i="5"/>
  <c r="G400" i="5" s="1"/>
  <c r="I362" i="5"/>
  <c r="K362" i="5" s="1"/>
  <c r="G362" i="5"/>
  <c r="G361" i="5" s="1"/>
  <c r="G360" i="5" s="1"/>
  <c r="J970" i="5" l="1"/>
  <c r="K970" i="5"/>
  <c r="J964" i="5"/>
  <c r="K964" i="5"/>
  <c r="J885" i="5"/>
  <c r="K885" i="5"/>
  <c r="I400" i="5"/>
  <c r="J401" i="5"/>
  <c r="I388" i="5"/>
  <c r="J389" i="5"/>
  <c r="I361" i="5"/>
  <c r="K361" i="5" s="1"/>
  <c r="J362" i="5"/>
  <c r="I1060" i="5"/>
  <c r="K1060" i="5" s="1"/>
  <c r="G1060" i="5"/>
  <c r="G1059" i="5" s="1"/>
  <c r="G1058" i="5" s="1"/>
  <c r="G1057" i="5" s="1"/>
  <c r="G1056" i="5" s="1"/>
  <c r="I896" i="5"/>
  <c r="K896" i="5" s="1"/>
  <c r="G896" i="5"/>
  <c r="G895" i="5" s="1"/>
  <c r="G894" i="5" s="1"/>
  <c r="G893" i="5" s="1"/>
  <c r="G892" i="5" s="1"/>
  <c r="J400" i="5" l="1"/>
  <c r="K400" i="5"/>
  <c r="J388" i="5"/>
  <c r="K388" i="5"/>
  <c r="I1059" i="5"/>
  <c r="K1059" i="5" s="1"/>
  <c r="J1060" i="5"/>
  <c r="I895" i="5"/>
  <c r="K895" i="5" s="1"/>
  <c r="J896" i="5"/>
  <c r="I360" i="5"/>
  <c r="J361" i="5"/>
  <c r="G841" i="5"/>
  <c r="G840" i="5" s="1"/>
  <c r="G839" i="5" s="1"/>
  <c r="J360" i="5" l="1"/>
  <c r="K360" i="5"/>
  <c r="I894" i="5"/>
  <c r="K894" i="5" s="1"/>
  <c r="J895" i="5"/>
  <c r="I1058" i="5"/>
  <c r="K1058" i="5" s="1"/>
  <c r="J1059" i="5"/>
  <c r="G657" i="5"/>
  <c r="I418" i="5"/>
  <c r="K418" i="5" s="1"/>
  <c r="G418" i="5"/>
  <c r="J418" i="5" l="1"/>
  <c r="I1057" i="5"/>
  <c r="K1057" i="5" s="1"/>
  <c r="J1058" i="5"/>
  <c r="I893" i="5"/>
  <c r="K893" i="5" s="1"/>
  <c r="J894" i="5"/>
  <c r="I819" i="5"/>
  <c r="K819" i="5" s="1"/>
  <c r="G819" i="5"/>
  <c r="G818" i="5" s="1"/>
  <c r="I385" i="5"/>
  <c r="K385" i="5" s="1"/>
  <c r="G385" i="5"/>
  <c r="G384" i="5" s="1"/>
  <c r="I384" i="5" l="1"/>
  <c r="J385" i="5"/>
  <c r="I892" i="5"/>
  <c r="J893" i="5"/>
  <c r="I818" i="5"/>
  <c r="J819" i="5"/>
  <c r="I1056" i="5"/>
  <c r="J1057" i="5"/>
  <c r="G1081" i="5"/>
  <c r="J1056" i="5" l="1"/>
  <c r="K1056" i="5"/>
  <c r="J892" i="5"/>
  <c r="K892" i="5"/>
  <c r="J818" i="5"/>
  <c r="K818" i="5"/>
  <c r="J384" i="5"/>
  <c r="K384" i="5"/>
  <c r="I88" i="5"/>
  <c r="K88" i="5" s="1"/>
  <c r="G88" i="5"/>
  <c r="I763" i="5"/>
  <c r="K763" i="5" s="1"/>
  <c r="G763" i="5"/>
  <c r="G762" i="5" s="1"/>
  <c r="I762" i="5" l="1"/>
  <c r="K762" i="5" s="1"/>
  <c r="J763" i="5"/>
  <c r="J88" i="5"/>
  <c r="G761" i="5"/>
  <c r="I87" i="5"/>
  <c r="K87" i="5" s="1"/>
  <c r="G87" i="5"/>
  <c r="I575" i="5"/>
  <c r="K575" i="5" s="1"/>
  <c r="G575" i="5"/>
  <c r="G574" i="5" s="1"/>
  <c r="G573" i="5" s="1"/>
  <c r="G572" i="5" s="1"/>
  <c r="J87" i="5" l="1"/>
  <c r="I574" i="5"/>
  <c r="K574" i="5" s="1"/>
  <c r="J575" i="5"/>
  <c r="I761" i="5"/>
  <c r="J762" i="5"/>
  <c r="I841" i="5"/>
  <c r="K841" i="5" s="1"/>
  <c r="G513" i="5"/>
  <c r="G512" i="5" s="1"/>
  <c r="I513" i="5"/>
  <c r="K513" i="5" s="1"/>
  <c r="I516" i="5"/>
  <c r="K516" i="5" s="1"/>
  <c r="G516" i="5"/>
  <c r="G515" i="5" s="1"/>
  <c r="G519" i="5"/>
  <c r="G518" i="5" s="1"/>
  <c r="I519" i="5"/>
  <c r="K519" i="5" s="1"/>
  <c r="I352" i="5"/>
  <c r="K352" i="5" s="1"/>
  <c r="G352" i="5"/>
  <c r="G351" i="5" s="1"/>
  <c r="G350" i="5" s="1"/>
  <c r="J761" i="5" l="1"/>
  <c r="K761" i="5"/>
  <c r="I351" i="5"/>
  <c r="K351" i="5" s="1"/>
  <c r="J352" i="5"/>
  <c r="I518" i="5"/>
  <c r="J519" i="5"/>
  <c r="I515" i="5"/>
  <c r="J516" i="5"/>
  <c r="I512" i="5"/>
  <c r="J513" i="5"/>
  <c r="I840" i="5"/>
  <c r="K840" i="5" s="1"/>
  <c r="J841" i="5"/>
  <c r="I573" i="5"/>
  <c r="K573" i="5" s="1"/>
  <c r="J574" i="5"/>
  <c r="G349" i="5"/>
  <c r="I708" i="5"/>
  <c r="K708" i="5" s="1"/>
  <c r="G708" i="5"/>
  <c r="G707" i="5" s="1"/>
  <c r="G706" i="5" s="1"/>
  <c r="G705" i="5" s="1"/>
  <c r="I693" i="5"/>
  <c r="K693" i="5" s="1"/>
  <c r="G693" i="5"/>
  <c r="G692" i="5" s="1"/>
  <c r="J515" i="5" l="1"/>
  <c r="K515" i="5"/>
  <c r="J512" i="5"/>
  <c r="K512" i="5"/>
  <c r="J518" i="5"/>
  <c r="K518" i="5"/>
  <c r="I572" i="5"/>
  <c r="J573" i="5"/>
  <c r="I707" i="5"/>
  <c r="I706" i="5" s="1"/>
  <c r="K706" i="5" s="1"/>
  <c r="J708" i="5"/>
  <c r="I692" i="5"/>
  <c r="J693" i="5"/>
  <c r="I839" i="5"/>
  <c r="J840" i="5"/>
  <c r="I350" i="5"/>
  <c r="K350" i="5" s="1"/>
  <c r="J351" i="5"/>
  <c r="I632" i="5"/>
  <c r="K632" i="5" s="1"/>
  <c r="G632" i="5"/>
  <c r="G631" i="5" s="1"/>
  <c r="J692" i="5" l="1"/>
  <c r="K692" i="5"/>
  <c r="J572" i="5"/>
  <c r="K572" i="5"/>
  <c r="J839" i="5"/>
  <c r="K839" i="5"/>
  <c r="J707" i="5"/>
  <c r="K707" i="5"/>
  <c r="I705" i="5"/>
  <c r="J706" i="5"/>
  <c r="I631" i="5"/>
  <c r="J632" i="5"/>
  <c r="J350" i="5"/>
  <c r="I349" i="5"/>
  <c r="I957" i="5"/>
  <c r="K957" i="5" s="1"/>
  <c r="G957" i="5"/>
  <c r="G956" i="5" s="1"/>
  <c r="I883" i="5"/>
  <c r="K883" i="5" s="1"/>
  <c r="G883" i="5"/>
  <c r="G882" i="5" s="1"/>
  <c r="J631" i="5" l="1"/>
  <c r="K631" i="5"/>
  <c r="J349" i="5"/>
  <c r="K349" i="5"/>
  <c r="J705" i="5"/>
  <c r="K705" i="5"/>
  <c r="I956" i="5"/>
  <c r="J957" i="5"/>
  <c r="I882" i="5"/>
  <c r="J883" i="5"/>
  <c r="I83" i="5"/>
  <c r="K83" i="5" s="1"/>
  <c r="G83" i="5"/>
  <c r="I1039" i="5"/>
  <c r="K1039" i="5" s="1"/>
  <c r="G1039" i="5"/>
  <c r="G902" i="5"/>
  <c r="G901" i="5" s="1"/>
  <c r="G900" i="5" s="1"/>
  <c r="G899" i="5" s="1"/>
  <c r="G898" i="5" s="1"/>
  <c r="I902" i="5"/>
  <c r="K902" i="5" s="1"/>
  <c r="I636" i="5"/>
  <c r="K636" i="5" s="1"/>
  <c r="G636" i="5"/>
  <c r="J956" i="5" l="1"/>
  <c r="K956" i="5"/>
  <c r="J882" i="5"/>
  <c r="K882" i="5"/>
  <c r="I635" i="5"/>
  <c r="K635" i="5" s="1"/>
  <c r="J636" i="5"/>
  <c r="J1039" i="5"/>
  <c r="I901" i="5"/>
  <c r="K901" i="5" s="1"/>
  <c r="J902" i="5"/>
  <c r="J83" i="5"/>
  <c r="G82" i="5"/>
  <c r="I82" i="5"/>
  <c r="I812" i="5"/>
  <c r="K812" i="5" s="1"/>
  <c r="G812" i="5"/>
  <c r="G811" i="5" s="1"/>
  <c r="G810" i="5" s="1"/>
  <c r="G809" i="5" s="1"/>
  <c r="J82" i="5" l="1"/>
  <c r="K82" i="5"/>
  <c r="I900" i="5"/>
  <c r="K900" i="5" s="1"/>
  <c r="J901" i="5"/>
  <c r="I811" i="5"/>
  <c r="K811" i="5" s="1"/>
  <c r="J812" i="5"/>
  <c r="I630" i="5"/>
  <c r="K630" i="5" s="1"/>
  <c r="I1174" i="5"/>
  <c r="K1174" i="5" s="1"/>
  <c r="G1174" i="5"/>
  <c r="I1157" i="5"/>
  <c r="K1157" i="5" s="1"/>
  <c r="G1157" i="5"/>
  <c r="G1156" i="5" s="1"/>
  <c r="I39" i="5"/>
  <c r="K39" i="5" s="1"/>
  <c r="G39" i="5"/>
  <c r="I749" i="5"/>
  <c r="K749" i="5" s="1"/>
  <c r="G749" i="5"/>
  <c r="I103" i="5"/>
  <c r="K103" i="5" s="1"/>
  <c r="G103" i="5"/>
  <c r="I50" i="5"/>
  <c r="K50" i="5" s="1"/>
  <c r="G50" i="5"/>
  <c r="I48" i="5"/>
  <c r="K48" i="5" s="1"/>
  <c r="G48" i="5"/>
  <c r="I46" i="5"/>
  <c r="K46" i="5" s="1"/>
  <c r="G46" i="5"/>
  <c r="I1121" i="5"/>
  <c r="K1121" i="5" s="1"/>
  <c r="G1121" i="5"/>
  <c r="G1120" i="5" s="1"/>
  <c r="I755" i="5"/>
  <c r="K755" i="5" s="1"/>
  <c r="G755" i="5"/>
  <c r="J103" i="5" l="1"/>
  <c r="J1174" i="5"/>
  <c r="J48" i="5"/>
  <c r="J39" i="5"/>
  <c r="I810" i="5"/>
  <c r="J811" i="5"/>
  <c r="I1120" i="5"/>
  <c r="J1121" i="5"/>
  <c r="J755" i="5"/>
  <c r="J46" i="5"/>
  <c r="J50" i="5"/>
  <c r="J749" i="5"/>
  <c r="I1156" i="5"/>
  <c r="J1157" i="5"/>
  <c r="I899" i="5"/>
  <c r="K899" i="5" s="1"/>
  <c r="J900" i="5"/>
  <c r="I809" i="5"/>
  <c r="K809" i="5" s="1"/>
  <c r="G799" i="5"/>
  <c r="I1173" i="5"/>
  <c r="G1173" i="5"/>
  <c r="I748" i="5"/>
  <c r="K748" i="5" s="1"/>
  <c r="G38" i="5"/>
  <c r="G37" i="5" s="1"/>
  <c r="G36" i="5" s="1"/>
  <c r="I38" i="5"/>
  <c r="K38" i="5" s="1"/>
  <c r="G748" i="5"/>
  <c r="G747" i="5" s="1"/>
  <c r="G754" i="5"/>
  <c r="G102" i="5"/>
  <c r="I102" i="5"/>
  <c r="I45" i="5"/>
  <c r="K45" i="5" s="1"/>
  <c r="I754" i="5"/>
  <c r="G45" i="5"/>
  <c r="J102" i="5" l="1"/>
  <c r="K102" i="5"/>
  <c r="J1173" i="5"/>
  <c r="K1173" i="5"/>
  <c r="J1120" i="5"/>
  <c r="K1120" i="5"/>
  <c r="J754" i="5"/>
  <c r="K754" i="5"/>
  <c r="J1156" i="5"/>
  <c r="K1156" i="5"/>
  <c r="J810" i="5"/>
  <c r="K810" i="5"/>
  <c r="I37" i="5"/>
  <c r="K37" i="5" s="1"/>
  <c r="J38" i="5"/>
  <c r="I898" i="5"/>
  <c r="J899" i="5"/>
  <c r="I747" i="5"/>
  <c r="J748" i="5"/>
  <c r="I799" i="5"/>
  <c r="J809" i="5"/>
  <c r="J45" i="5"/>
  <c r="I454" i="5"/>
  <c r="K454" i="5" s="1"/>
  <c r="G454" i="5"/>
  <c r="G453" i="5" s="1"/>
  <c r="I156" i="5"/>
  <c r="K156" i="5" s="1"/>
  <c r="G156" i="5"/>
  <c r="G155" i="5" s="1"/>
  <c r="G154" i="5" s="1"/>
  <c r="J799" i="5" l="1"/>
  <c r="K799" i="5"/>
  <c r="J898" i="5"/>
  <c r="K898" i="5"/>
  <c r="J747" i="5"/>
  <c r="K747" i="5"/>
  <c r="I155" i="5"/>
  <c r="K155" i="5" s="1"/>
  <c r="J156" i="5"/>
  <c r="I453" i="5"/>
  <c r="J454" i="5"/>
  <c r="I36" i="5"/>
  <c r="J37" i="5"/>
  <c r="I1041" i="5"/>
  <c r="G1041" i="5"/>
  <c r="I1032" i="5"/>
  <c r="K1032" i="5" s="1"/>
  <c r="G1032" i="5"/>
  <c r="I981" i="5"/>
  <c r="G981" i="5"/>
  <c r="I979" i="5"/>
  <c r="K979" i="5" s="1"/>
  <c r="G979" i="5"/>
  <c r="G927" i="5"/>
  <c r="J927" i="5" s="1"/>
  <c r="G925" i="5"/>
  <c r="J925" i="5" s="1"/>
  <c r="I917" i="5"/>
  <c r="I915" i="5"/>
  <c r="J915" i="5" l="1"/>
  <c r="K915" i="5"/>
  <c r="J36" i="5"/>
  <c r="K36" i="5"/>
  <c r="J917" i="5"/>
  <c r="K917" i="5"/>
  <c r="J981" i="5"/>
  <c r="K981" i="5"/>
  <c r="J1041" i="5"/>
  <c r="K1041" i="5"/>
  <c r="J453" i="5"/>
  <c r="K453" i="5"/>
  <c r="J979" i="5"/>
  <c r="J1032" i="5"/>
  <c r="I154" i="5"/>
  <c r="J155" i="5"/>
  <c r="I1048" i="5"/>
  <c r="K1048" i="5" s="1"/>
  <c r="G1080" i="5"/>
  <c r="G1079" i="5" s="1"/>
  <c r="I1081" i="5"/>
  <c r="K1081" i="5" s="1"/>
  <c r="I929" i="5"/>
  <c r="G924" i="5"/>
  <c r="G908" i="5"/>
  <c r="I978" i="5"/>
  <c r="K978" i="5" s="1"/>
  <c r="I924" i="5"/>
  <c r="G978" i="5"/>
  <c r="G969" i="5" s="1"/>
  <c r="I908" i="5"/>
  <c r="I267" i="5"/>
  <c r="K267" i="5" s="1"/>
  <c r="I334" i="5"/>
  <c r="G334" i="5"/>
  <c r="G267" i="5"/>
  <c r="I523" i="5"/>
  <c r="K523" i="5" s="1"/>
  <c r="G523" i="5"/>
  <c r="I479" i="5"/>
  <c r="K479" i="5" s="1"/>
  <c r="G479" i="5"/>
  <c r="G468" i="5" s="1"/>
  <c r="I233" i="5"/>
  <c r="K233" i="5" s="1"/>
  <c r="G421" i="5"/>
  <c r="J154" i="5" l="1"/>
  <c r="K154" i="5"/>
  <c r="J334" i="5"/>
  <c r="K334" i="5"/>
  <c r="J924" i="5"/>
  <c r="K924" i="5"/>
  <c r="J929" i="5"/>
  <c r="K929" i="5"/>
  <c r="J908" i="5"/>
  <c r="K908" i="5"/>
  <c r="I266" i="5"/>
  <c r="K266" i="5" s="1"/>
  <c r="J267" i="5"/>
  <c r="I969" i="5"/>
  <c r="J978" i="5"/>
  <c r="I1080" i="5"/>
  <c r="K1080" i="5" s="1"/>
  <c r="J1081" i="5"/>
  <c r="J523" i="5"/>
  <c r="I468" i="5"/>
  <c r="I907" i="5"/>
  <c r="K907" i="5" s="1"/>
  <c r="G907" i="5"/>
  <c r="G467" i="5"/>
  <c r="I278" i="5"/>
  <c r="K278" i="5" s="1"/>
  <c r="G278" i="5"/>
  <c r="G277" i="5" s="1"/>
  <c r="J468" i="5" l="1"/>
  <c r="K468" i="5"/>
  <c r="J969" i="5"/>
  <c r="K969" i="5"/>
  <c r="J907" i="5"/>
  <c r="I277" i="5"/>
  <c r="J278" i="5"/>
  <c r="I1079" i="5"/>
  <c r="J1080" i="5"/>
  <c r="I265" i="5"/>
  <c r="K265" i="5" s="1"/>
  <c r="G829" i="5"/>
  <c r="I829" i="5"/>
  <c r="J829" i="5" l="1"/>
  <c r="K829" i="5"/>
  <c r="J1079" i="5"/>
  <c r="K1079" i="5"/>
  <c r="J277" i="5"/>
  <c r="K277" i="5"/>
  <c r="I260" i="5"/>
  <c r="K260" i="5" s="1"/>
  <c r="I1112" i="5"/>
  <c r="G1112" i="5"/>
  <c r="I880" i="5"/>
  <c r="K880" i="5" s="1"/>
  <c r="G880" i="5"/>
  <c r="G879" i="5" s="1"/>
  <c r="J1112" i="5" l="1"/>
  <c r="K1112" i="5"/>
  <c r="I879" i="5"/>
  <c r="J880" i="5"/>
  <c r="I1024" i="5"/>
  <c r="K1024" i="5" s="1"/>
  <c r="G1024" i="5"/>
  <c r="G1023" i="5" s="1"/>
  <c r="J879" i="5" l="1"/>
  <c r="K879" i="5"/>
  <c r="I1023" i="5"/>
  <c r="J1024" i="5"/>
  <c r="I213" i="5"/>
  <c r="K213" i="5" s="1"/>
  <c r="G213" i="5"/>
  <c r="G212" i="5" s="1"/>
  <c r="G1142" i="5"/>
  <c r="J1023" i="5" l="1"/>
  <c r="K1023" i="5"/>
  <c r="I212" i="5"/>
  <c r="J213" i="5"/>
  <c r="I522" i="5"/>
  <c r="K522" i="5" s="1"/>
  <c r="G522" i="5"/>
  <c r="G503" i="5" s="1"/>
  <c r="J212" i="5" l="1"/>
  <c r="K212" i="5"/>
  <c r="I503" i="5"/>
  <c r="K503" i="5" s="1"/>
  <c r="J522" i="5"/>
  <c r="G1048" i="5"/>
  <c r="J1048" i="5" s="1"/>
  <c r="I502" i="5" l="1"/>
  <c r="K502" i="5" s="1"/>
  <c r="J503" i="5"/>
  <c r="I129" i="5"/>
  <c r="K129" i="5" s="1"/>
  <c r="G129" i="5"/>
  <c r="G128" i="5" s="1"/>
  <c r="G127" i="5" s="1"/>
  <c r="I114" i="5"/>
  <c r="K114" i="5" s="1"/>
  <c r="G114" i="5"/>
  <c r="G113" i="5" s="1"/>
  <c r="G112" i="5" s="1"/>
  <c r="G111" i="5" s="1"/>
  <c r="I128" i="5" l="1"/>
  <c r="K128" i="5" s="1"/>
  <c r="J129" i="5"/>
  <c r="I113" i="5"/>
  <c r="K113" i="5" s="1"/>
  <c r="J114" i="5"/>
  <c r="I531" i="5"/>
  <c r="K531" i="5" s="1"/>
  <c r="G531" i="5"/>
  <c r="G530" i="5" s="1"/>
  <c r="G529" i="5" s="1"/>
  <c r="G528" i="5" s="1"/>
  <c r="G527" i="5" s="1"/>
  <c r="G526" i="5" s="1"/>
  <c r="I112" i="5" l="1"/>
  <c r="K112" i="5" s="1"/>
  <c r="J113" i="5"/>
  <c r="I530" i="5"/>
  <c r="K530" i="5" s="1"/>
  <c r="J531" i="5"/>
  <c r="I127" i="5"/>
  <c r="J128" i="5"/>
  <c r="I539" i="5"/>
  <c r="K539" i="5" s="1"/>
  <c r="G539" i="5"/>
  <c r="G538" i="5" s="1"/>
  <c r="G537" i="5" s="1"/>
  <c r="G536" i="5" s="1"/>
  <c r="J127" i="5" l="1"/>
  <c r="K127" i="5"/>
  <c r="I538" i="5"/>
  <c r="I537" i="5" s="1"/>
  <c r="K537" i="5" s="1"/>
  <c r="J539" i="5"/>
  <c r="I529" i="5"/>
  <c r="K529" i="5" s="1"/>
  <c r="J530" i="5"/>
  <c r="I111" i="5"/>
  <c r="J112" i="5"/>
  <c r="J111" i="5" l="1"/>
  <c r="K111" i="5"/>
  <c r="J538" i="5"/>
  <c r="K538" i="5"/>
  <c r="I536" i="5"/>
  <c r="J537" i="5"/>
  <c r="I528" i="5"/>
  <c r="K528" i="5" s="1"/>
  <c r="J529" i="5"/>
  <c r="I1070" i="5"/>
  <c r="K1070" i="5" s="1"/>
  <c r="G1070" i="5"/>
  <c r="G1069" i="5" s="1"/>
  <c r="J536" i="5" l="1"/>
  <c r="K536" i="5"/>
  <c r="I527" i="5"/>
  <c r="K527" i="5" s="1"/>
  <c r="J528" i="5"/>
  <c r="I1069" i="5"/>
  <c r="J1070" i="5"/>
  <c r="I1111" i="5"/>
  <c r="K1111" i="5" s="1"/>
  <c r="G1111" i="5"/>
  <c r="G1110" i="5" s="1"/>
  <c r="G1109" i="5" s="1"/>
  <c r="G1108" i="5" s="1"/>
  <c r="G1107" i="5" s="1"/>
  <c r="G1106" i="5" s="1"/>
  <c r="G1098" i="5"/>
  <c r="I1065" i="5"/>
  <c r="K1065" i="5" s="1"/>
  <c r="G1065" i="5"/>
  <c r="G1064" i="5" s="1"/>
  <c r="G1063" i="5" s="1"/>
  <c r="G1062" i="5" s="1"/>
  <c r="I1038" i="5"/>
  <c r="K1038" i="5" s="1"/>
  <c r="G1038" i="5"/>
  <c r="G1031" i="5" s="1"/>
  <c r="I1029" i="5"/>
  <c r="K1029" i="5" s="1"/>
  <c r="G1029" i="5"/>
  <c r="G1028" i="5" s="1"/>
  <c r="G1027" i="5" s="1"/>
  <c r="I1022" i="5"/>
  <c r="K1022" i="5" s="1"/>
  <c r="G1022" i="5"/>
  <c r="G1021" i="5" s="1"/>
  <c r="I995" i="5"/>
  <c r="K995" i="5" s="1"/>
  <c r="G995" i="5"/>
  <c r="G994" i="5" s="1"/>
  <c r="G988" i="5" s="1"/>
  <c r="I877" i="5"/>
  <c r="K877" i="5" s="1"/>
  <c r="G877" i="5"/>
  <c r="G876" i="5" s="1"/>
  <c r="I871" i="5"/>
  <c r="K871" i="5" s="1"/>
  <c r="G871" i="5"/>
  <c r="G870" i="5" s="1"/>
  <c r="I857" i="5"/>
  <c r="K857" i="5" s="1"/>
  <c r="G857" i="5"/>
  <c r="G856" i="5" s="1"/>
  <c r="G855" i="5" s="1"/>
  <c r="I853" i="5"/>
  <c r="K853" i="5" s="1"/>
  <c r="G853" i="5"/>
  <c r="G852" i="5" s="1"/>
  <c r="I850" i="5"/>
  <c r="K850" i="5" s="1"/>
  <c r="G850" i="5"/>
  <c r="G849" i="5" s="1"/>
  <c r="J1069" i="5" l="1"/>
  <c r="K1069" i="5"/>
  <c r="I852" i="5"/>
  <c r="J853" i="5"/>
  <c r="I870" i="5"/>
  <c r="J871" i="5"/>
  <c r="I994" i="5"/>
  <c r="K994" i="5" s="1"/>
  <c r="J995" i="5"/>
  <c r="I1028" i="5"/>
  <c r="K1028" i="5" s="1"/>
  <c r="J1029" i="5"/>
  <c r="I1064" i="5"/>
  <c r="K1064" i="5" s="1"/>
  <c r="J1065" i="5"/>
  <c r="I856" i="5"/>
  <c r="K856" i="5" s="1"/>
  <c r="J857" i="5"/>
  <c r="I876" i="5"/>
  <c r="J877" i="5"/>
  <c r="I1021" i="5"/>
  <c r="J1022" i="5"/>
  <c r="I1031" i="5"/>
  <c r="J1038" i="5"/>
  <c r="I849" i="5"/>
  <c r="J850" i="5"/>
  <c r="I1110" i="5"/>
  <c r="K1110" i="5" s="1"/>
  <c r="J1111" i="5"/>
  <c r="I526" i="5"/>
  <c r="J527" i="5"/>
  <c r="G1026" i="5"/>
  <c r="G869" i="5"/>
  <c r="G868" i="5" s="1"/>
  <c r="G906" i="5"/>
  <c r="G1014" i="5"/>
  <c r="I1098" i="5"/>
  <c r="K1098" i="5" s="1"/>
  <c r="G1091" i="5"/>
  <c r="G848" i="5"/>
  <c r="G847" i="5" s="1"/>
  <c r="G846" i="5" s="1"/>
  <c r="G845" i="5" s="1"/>
  <c r="G844" i="5" s="1"/>
  <c r="J1031" i="5" l="1"/>
  <c r="K1031" i="5"/>
  <c r="J876" i="5"/>
  <c r="K876" i="5"/>
  <c r="J852" i="5"/>
  <c r="K852" i="5"/>
  <c r="I869" i="5"/>
  <c r="K869" i="5" s="1"/>
  <c r="J526" i="5"/>
  <c r="K526" i="5"/>
  <c r="J849" i="5"/>
  <c r="K849" i="5"/>
  <c r="J1021" i="5"/>
  <c r="K1021" i="5"/>
  <c r="J870" i="5"/>
  <c r="K870" i="5"/>
  <c r="I848" i="5"/>
  <c r="I855" i="5"/>
  <c r="J856" i="5"/>
  <c r="I1027" i="5"/>
  <c r="K1027" i="5" s="1"/>
  <c r="J1028" i="5"/>
  <c r="I1091" i="5"/>
  <c r="J1098" i="5"/>
  <c r="G1013" i="5"/>
  <c r="J1014" i="5"/>
  <c r="I1109" i="5"/>
  <c r="K1109" i="5" s="1"/>
  <c r="J1110" i="5"/>
  <c r="I1063" i="5"/>
  <c r="K1063" i="5" s="1"/>
  <c r="J1064" i="5"/>
  <c r="I988" i="5"/>
  <c r="K988" i="5" s="1"/>
  <c r="J994" i="5"/>
  <c r="I1003" i="5"/>
  <c r="K1003" i="5" s="1"/>
  <c r="G1003" i="5"/>
  <c r="G905" i="5" s="1"/>
  <c r="G867" i="5"/>
  <c r="G866" i="5" s="1"/>
  <c r="G1090" i="5"/>
  <c r="G1089" i="5" s="1"/>
  <c r="G1068" i="5" s="1"/>
  <c r="G1020" i="5"/>
  <c r="G1019" i="5" s="1"/>
  <c r="I847" i="5" l="1"/>
  <c r="K847" i="5" s="1"/>
  <c r="J1091" i="5"/>
  <c r="K1091" i="5"/>
  <c r="J855" i="5"/>
  <c r="K855" i="5"/>
  <c r="J848" i="5"/>
  <c r="K848" i="5"/>
  <c r="J869" i="5"/>
  <c r="I868" i="5"/>
  <c r="I906" i="5"/>
  <c r="J988" i="5"/>
  <c r="I1108" i="5"/>
  <c r="K1108" i="5" s="1"/>
  <c r="J1109" i="5"/>
  <c r="J1003" i="5"/>
  <c r="I1090" i="5"/>
  <c r="K1090" i="5" s="1"/>
  <c r="I1062" i="5"/>
  <c r="J1063" i="5"/>
  <c r="G1012" i="5"/>
  <c r="J1013" i="5"/>
  <c r="J1027" i="5"/>
  <c r="I1026" i="5"/>
  <c r="K1026" i="5" s="1"/>
  <c r="J847" i="5" l="1"/>
  <c r="I846" i="5"/>
  <c r="K846" i="5" s="1"/>
  <c r="J868" i="5"/>
  <c r="K868" i="5"/>
  <c r="I867" i="5"/>
  <c r="J1062" i="5"/>
  <c r="K1062" i="5"/>
  <c r="J906" i="5"/>
  <c r="K906" i="5"/>
  <c r="I905" i="5"/>
  <c r="K905" i="5" s="1"/>
  <c r="I1089" i="5"/>
  <c r="K1089" i="5" s="1"/>
  <c r="J1090" i="5"/>
  <c r="G1011" i="5"/>
  <c r="J1012" i="5"/>
  <c r="J1026" i="5"/>
  <c r="I1020" i="5"/>
  <c r="K1020" i="5" s="1"/>
  <c r="I845" i="5"/>
  <c r="K845" i="5" s="1"/>
  <c r="J846" i="5"/>
  <c r="I1107" i="5"/>
  <c r="K1107" i="5" s="1"/>
  <c r="J1108" i="5"/>
  <c r="I125" i="5"/>
  <c r="K125" i="5" s="1"/>
  <c r="G125" i="5"/>
  <c r="G124" i="5" s="1"/>
  <c r="G123" i="5" s="1"/>
  <c r="G122" i="5" s="1"/>
  <c r="I226" i="5"/>
  <c r="K226" i="5" s="1"/>
  <c r="G226" i="5"/>
  <c r="G225" i="5" s="1"/>
  <c r="G224" i="5" s="1"/>
  <c r="G223" i="5" s="1"/>
  <c r="I219" i="5"/>
  <c r="K219" i="5" s="1"/>
  <c r="G219" i="5"/>
  <c r="I745" i="5"/>
  <c r="K745" i="5" s="1"/>
  <c r="G745" i="5"/>
  <c r="G744" i="5" s="1"/>
  <c r="G743" i="5" s="1"/>
  <c r="J905" i="5" l="1"/>
  <c r="I904" i="5"/>
  <c r="K904" i="5" s="1"/>
  <c r="K867" i="5"/>
  <c r="I866" i="5"/>
  <c r="J867" i="5"/>
  <c r="I1019" i="5"/>
  <c r="J1020" i="5"/>
  <c r="I225" i="5"/>
  <c r="K225" i="5" s="1"/>
  <c r="J226" i="5"/>
  <c r="I1106" i="5"/>
  <c r="J1107" i="5"/>
  <c r="I744" i="5"/>
  <c r="K744" i="5" s="1"/>
  <c r="J745" i="5"/>
  <c r="J219" i="5"/>
  <c r="I124" i="5"/>
  <c r="K124" i="5" s="1"/>
  <c r="J125" i="5"/>
  <c r="I844" i="5"/>
  <c r="J845" i="5"/>
  <c r="J1011" i="5"/>
  <c r="G904" i="5"/>
  <c r="G865" i="5" s="1"/>
  <c r="G843" i="5" s="1"/>
  <c r="I1068" i="5"/>
  <c r="J1089" i="5"/>
  <c r="I216" i="5"/>
  <c r="K216" i="5" s="1"/>
  <c r="G216" i="5"/>
  <c r="G211" i="5" s="1"/>
  <c r="G210" i="5" s="1"/>
  <c r="I1150" i="5"/>
  <c r="K1150" i="5" s="1"/>
  <c r="G1150" i="5"/>
  <c r="G1149" i="5" s="1"/>
  <c r="G1148" i="5" s="1"/>
  <c r="G1147" i="5" s="1"/>
  <c r="G1146" i="5" s="1"/>
  <c r="I865" i="5" l="1"/>
  <c r="K865" i="5" s="1"/>
  <c r="J1106" i="5"/>
  <c r="K1106" i="5"/>
  <c r="J1019" i="5"/>
  <c r="K1019" i="5"/>
  <c r="J904" i="5"/>
  <c r="J866" i="5"/>
  <c r="K866" i="5"/>
  <c r="J1068" i="5"/>
  <c r="K1068" i="5"/>
  <c r="J844" i="5"/>
  <c r="K844" i="5"/>
  <c r="I211" i="5"/>
  <c r="K211" i="5" s="1"/>
  <c r="J216" i="5"/>
  <c r="I123" i="5"/>
  <c r="K123" i="5" s="1"/>
  <c r="J124" i="5"/>
  <c r="I843" i="5"/>
  <c r="I224" i="5"/>
  <c r="K224" i="5" s="1"/>
  <c r="J225" i="5"/>
  <c r="I1149" i="5"/>
  <c r="K1149" i="5" s="1"/>
  <c r="J1150" i="5"/>
  <c r="I743" i="5"/>
  <c r="J744" i="5"/>
  <c r="I54" i="5"/>
  <c r="K54" i="5" s="1"/>
  <c r="G54" i="5"/>
  <c r="G53" i="5" s="1"/>
  <c r="G52" i="5" s="1"/>
  <c r="G502" i="5"/>
  <c r="I467" i="5"/>
  <c r="J865" i="5" l="1"/>
  <c r="J843" i="5"/>
  <c r="K843" i="5"/>
  <c r="J467" i="5"/>
  <c r="K467" i="5"/>
  <c r="J743" i="5"/>
  <c r="K743" i="5"/>
  <c r="I223" i="5"/>
  <c r="J224" i="5"/>
  <c r="I122" i="5"/>
  <c r="J123" i="5"/>
  <c r="G466" i="5"/>
  <c r="J502" i="5"/>
  <c r="I53" i="5"/>
  <c r="K53" i="5" s="1"/>
  <c r="J54" i="5"/>
  <c r="I1148" i="5"/>
  <c r="K1148" i="5" s="1"/>
  <c r="J1149" i="5"/>
  <c r="I210" i="5"/>
  <c r="K210" i="5" s="1"/>
  <c r="J211" i="5"/>
  <c r="I466" i="5"/>
  <c r="G753" i="5"/>
  <c r="I753" i="5"/>
  <c r="J466" i="5" l="1"/>
  <c r="K466" i="5"/>
  <c r="J223" i="5"/>
  <c r="K223" i="5"/>
  <c r="J753" i="5"/>
  <c r="K753" i="5"/>
  <c r="J122" i="5"/>
  <c r="K122" i="5"/>
  <c r="I209" i="5"/>
  <c r="K209" i="5" s="1"/>
  <c r="J210" i="5"/>
  <c r="I52" i="5"/>
  <c r="J53" i="5"/>
  <c r="I1147" i="5"/>
  <c r="K1147" i="5" s="1"/>
  <c r="J1148" i="5"/>
  <c r="I333" i="5"/>
  <c r="K333" i="5" s="1"/>
  <c r="G333" i="5"/>
  <c r="G332" i="5" s="1"/>
  <c r="G266" i="5"/>
  <c r="G276" i="5"/>
  <c r="G275" i="5" s="1"/>
  <c r="I276" i="5"/>
  <c r="K276" i="5" s="1"/>
  <c r="I60" i="5"/>
  <c r="G60" i="5"/>
  <c r="J60" i="5" l="1"/>
  <c r="K60" i="5"/>
  <c r="J52" i="5"/>
  <c r="K52" i="5"/>
  <c r="I332" i="5"/>
  <c r="I330" i="5" s="1"/>
  <c r="K330" i="5" s="1"/>
  <c r="J333" i="5"/>
  <c r="I275" i="5"/>
  <c r="J276" i="5"/>
  <c r="G265" i="5"/>
  <c r="J266" i="5"/>
  <c r="I1146" i="5"/>
  <c r="J1147" i="5"/>
  <c r="I208" i="5"/>
  <c r="K208" i="5" s="1"/>
  <c r="G330" i="5"/>
  <c r="G323" i="5" s="1"/>
  <c r="G331" i="5"/>
  <c r="G59" i="5"/>
  <c r="G58" i="5" s="1"/>
  <c r="G57" i="5" s="1"/>
  <c r="G56" i="5" s="1"/>
  <c r="I59" i="5"/>
  <c r="K59" i="5" s="1"/>
  <c r="I331" i="5" l="1"/>
  <c r="K331" i="5" s="1"/>
  <c r="J275" i="5"/>
  <c r="K275" i="5"/>
  <c r="J1146" i="5"/>
  <c r="K1146" i="5"/>
  <c r="J332" i="5"/>
  <c r="K332" i="5"/>
  <c r="I58" i="5"/>
  <c r="K58" i="5" s="1"/>
  <c r="J59" i="5"/>
  <c r="I323" i="5"/>
  <c r="J330" i="5"/>
  <c r="G260" i="5"/>
  <c r="J260" i="5" s="1"/>
  <c r="J265" i="5"/>
  <c r="I259" i="5"/>
  <c r="K259" i="5" s="1"/>
  <c r="I464" i="5"/>
  <c r="K464" i="5" s="1"/>
  <c r="G464" i="5"/>
  <c r="G463" i="5" s="1"/>
  <c r="G462" i="5" s="1"/>
  <c r="J331" i="5" l="1"/>
  <c r="J323" i="5"/>
  <c r="K323" i="5"/>
  <c r="I463" i="5"/>
  <c r="K463" i="5" s="1"/>
  <c r="J464" i="5"/>
  <c r="I243" i="5"/>
  <c r="G259" i="5"/>
  <c r="G243" i="5" s="1"/>
  <c r="I57" i="5"/>
  <c r="K57" i="5" s="1"/>
  <c r="J58" i="5"/>
  <c r="J259" i="5" l="1"/>
  <c r="J243" i="5"/>
  <c r="K243" i="5"/>
  <c r="I56" i="5"/>
  <c r="J57" i="5"/>
  <c r="I462" i="5"/>
  <c r="K462" i="5" s="1"/>
  <c r="J463" i="5"/>
  <c r="I197" i="5"/>
  <c r="K197" i="5" s="1"/>
  <c r="G197" i="5"/>
  <c r="G196" i="5" s="1"/>
  <c r="G195" i="5" s="1"/>
  <c r="I193" i="5"/>
  <c r="G193" i="5"/>
  <c r="G192" i="5" s="1"/>
  <c r="I189" i="5"/>
  <c r="K189" i="5" s="1"/>
  <c r="G189" i="5"/>
  <c r="G188" i="5" s="1"/>
  <c r="G187" i="5" s="1"/>
  <c r="I166" i="5"/>
  <c r="K166" i="5" s="1"/>
  <c r="G166" i="5"/>
  <c r="G165" i="5" s="1"/>
  <c r="G164" i="5" s="1"/>
  <c r="G163" i="5" s="1"/>
  <c r="I161" i="5"/>
  <c r="K161" i="5" s="1"/>
  <c r="G161" i="5"/>
  <c r="G160" i="5" s="1"/>
  <c r="G159" i="5" s="1"/>
  <c r="G158" i="5" s="1"/>
  <c r="I152" i="5"/>
  <c r="K152" i="5" s="1"/>
  <c r="G152" i="5"/>
  <c r="G151" i="5" s="1"/>
  <c r="G150" i="5" s="1"/>
  <c r="G149" i="5" s="1"/>
  <c r="I145" i="5"/>
  <c r="K145" i="5" s="1"/>
  <c r="G145" i="5"/>
  <c r="G144" i="5" s="1"/>
  <c r="G143" i="5" s="1"/>
  <c r="G142" i="5" s="1"/>
  <c r="I838" i="5"/>
  <c r="K838" i="5" s="1"/>
  <c r="G838" i="5"/>
  <c r="J193" i="5" l="1"/>
  <c r="K193" i="5"/>
  <c r="J56" i="5"/>
  <c r="K56" i="5"/>
  <c r="J462" i="5"/>
  <c r="I461" i="5"/>
  <c r="K461" i="5" s="1"/>
  <c r="I151" i="5"/>
  <c r="K151" i="5" s="1"/>
  <c r="J152" i="5"/>
  <c r="J838" i="5"/>
  <c r="I165" i="5"/>
  <c r="K165" i="5" s="1"/>
  <c r="J166" i="5"/>
  <c r="I144" i="5"/>
  <c r="K144" i="5" s="1"/>
  <c r="J145" i="5"/>
  <c r="I160" i="5"/>
  <c r="K160" i="5" s="1"/>
  <c r="J161" i="5"/>
  <c r="I188" i="5"/>
  <c r="K188" i="5" s="1"/>
  <c r="J189" i="5"/>
  <c r="I196" i="5"/>
  <c r="K196" i="5" s="1"/>
  <c r="J197" i="5"/>
  <c r="G141" i="5"/>
  <c r="G140" i="5" s="1"/>
  <c r="G169" i="5"/>
  <c r="G168" i="5" s="1"/>
  <c r="I169" i="5"/>
  <c r="K169" i="5" s="1"/>
  <c r="I192" i="5"/>
  <c r="K192" i="5" s="1"/>
  <c r="G191" i="5"/>
  <c r="G179" i="5" s="1"/>
  <c r="G178" i="5" s="1"/>
  <c r="G828" i="5"/>
  <c r="G827" i="5" s="1"/>
  <c r="I828" i="5"/>
  <c r="K828" i="5" s="1"/>
  <c r="I187" i="5" l="1"/>
  <c r="J188" i="5"/>
  <c r="I143" i="5"/>
  <c r="K143" i="5" s="1"/>
  <c r="J144" i="5"/>
  <c r="I191" i="5"/>
  <c r="K191" i="5" s="1"/>
  <c r="J192" i="5"/>
  <c r="I150" i="5"/>
  <c r="K150" i="5" s="1"/>
  <c r="J151" i="5"/>
  <c r="I827" i="5"/>
  <c r="J828" i="5"/>
  <c r="I168" i="5"/>
  <c r="J169" i="5"/>
  <c r="I195" i="5"/>
  <c r="J196" i="5"/>
  <c r="I159" i="5"/>
  <c r="K159" i="5" s="1"/>
  <c r="J160" i="5"/>
  <c r="I164" i="5"/>
  <c r="K164" i="5" s="1"/>
  <c r="J165" i="5"/>
  <c r="I460" i="5"/>
  <c r="K460" i="5" s="1"/>
  <c r="G542" i="5"/>
  <c r="G541" i="5" s="1"/>
  <c r="G535" i="5" s="1"/>
  <c r="I542" i="5"/>
  <c r="K542" i="5" s="1"/>
  <c r="G148" i="5"/>
  <c r="G147" i="5" s="1"/>
  <c r="I452" i="5"/>
  <c r="K452" i="5" s="1"/>
  <c r="G452" i="5"/>
  <c r="G451" i="5" s="1"/>
  <c r="G450" i="5" s="1"/>
  <c r="J168" i="5" l="1"/>
  <c r="K168" i="5"/>
  <c r="J195" i="5"/>
  <c r="K195" i="5"/>
  <c r="J827" i="5"/>
  <c r="K827" i="5"/>
  <c r="J187" i="5"/>
  <c r="K187" i="5"/>
  <c r="I149" i="5"/>
  <c r="K149" i="5" s="1"/>
  <c r="J150" i="5"/>
  <c r="I541" i="5"/>
  <c r="K541" i="5" s="1"/>
  <c r="J542" i="5"/>
  <c r="I158" i="5"/>
  <c r="J159" i="5"/>
  <c r="I142" i="5"/>
  <c r="K142" i="5" s="1"/>
  <c r="J143" i="5"/>
  <c r="I451" i="5"/>
  <c r="K451" i="5" s="1"/>
  <c r="J452" i="5"/>
  <c r="I163" i="5"/>
  <c r="J164" i="5"/>
  <c r="I179" i="5"/>
  <c r="K179" i="5" s="1"/>
  <c r="J191" i="5"/>
  <c r="I310" i="5"/>
  <c r="K310" i="5" s="1"/>
  <c r="G310" i="5"/>
  <c r="G309" i="5" s="1"/>
  <c r="G308" i="5" s="1"/>
  <c r="G307" i="5" s="1"/>
  <c r="G306" i="5" s="1"/>
  <c r="I119" i="5"/>
  <c r="K119" i="5" s="1"/>
  <c r="G119" i="5"/>
  <c r="G118" i="5" s="1"/>
  <c r="G117" i="5" s="1"/>
  <c r="G116" i="5" s="1"/>
  <c r="G110" i="5" s="1"/>
  <c r="J163" i="5" l="1"/>
  <c r="K163" i="5"/>
  <c r="J158" i="5"/>
  <c r="K158" i="5"/>
  <c r="I309" i="5"/>
  <c r="K309" i="5" s="1"/>
  <c r="J310" i="5"/>
  <c r="I141" i="5"/>
  <c r="K141" i="5" s="1"/>
  <c r="J142" i="5"/>
  <c r="I535" i="5"/>
  <c r="J541" i="5"/>
  <c r="I118" i="5"/>
  <c r="K118" i="5" s="1"/>
  <c r="J119" i="5"/>
  <c r="I178" i="5"/>
  <c r="J179" i="5"/>
  <c r="I450" i="5"/>
  <c r="J451" i="5"/>
  <c r="J149" i="5"/>
  <c r="I148" i="5"/>
  <c r="K148" i="5" s="1"/>
  <c r="G209" i="5"/>
  <c r="J209" i="5" s="1"/>
  <c r="G718" i="5"/>
  <c r="G717" i="5" s="1"/>
  <c r="G716" i="5" s="1"/>
  <c r="I718" i="5"/>
  <c r="K718" i="5" s="1"/>
  <c r="I685" i="5"/>
  <c r="K685" i="5" s="1"/>
  <c r="G685" i="5"/>
  <c r="G684" i="5" s="1"/>
  <c r="G683" i="5" s="1"/>
  <c r="I23" i="5"/>
  <c r="G23" i="5"/>
  <c r="I665" i="5"/>
  <c r="K665" i="5" s="1"/>
  <c r="G665" i="5"/>
  <c r="G664" i="5" s="1"/>
  <c r="G663" i="5" s="1"/>
  <c r="G662" i="5" s="1"/>
  <c r="G661" i="5" s="1"/>
  <c r="G660" i="5" s="1"/>
  <c r="I294" i="5"/>
  <c r="K294" i="5" s="1"/>
  <c r="G294" i="5"/>
  <c r="G293" i="5" s="1"/>
  <c r="G292" i="5" s="1"/>
  <c r="J23" i="5" l="1"/>
  <c r="K23" i="5"/>
  <c r="J450" i="5"/>
  <c r="K450" i="5"/>
  <c r="J178" i="5"/>
  <c r="K178" i="5"/>
  <c r="J535" i="5"/>
  <c r="K535" i="5"/>
  <c r="I293" i="5"/>
  <c r="K293" i="5" s="1"/>
  <c r="J294" i="5"/>
  <c r="I117" i="5"/>
  <c r="K117" i="5" s="1"/>
  <c r="J118" i="5"/>
  <c r="I140" i="5"/>
  <c r="J141" i="5"/>
  <c r="I664" i="5"/>
  <c r="K664" i="5" s="1"/>
  <c r="J665" i="5"/>
  <c r="I684" i="5"/>
  <c r="K684" i="5" s="1"/>
  <c r="J685" i="5"/>
  <c r="I147" i="5"/>
  <c r="J148" i="5"/>
  <c r="I717" i="5"/>
  <c r="K717" i="5" s="1"/>
  <c r="J718" i="5"/>
  <c r="I308" i="5"/>
  <c r="K308" i="5" s="1"/>
  <c r="J309" i="5"/>
  <c r="G682" i="5"/>
  <c r="G674" i="5" s="1"/>
  <c r="G22" i="5"/>
  <c r="G21" i="5" s="1"/>
  <c r="G20" i="5" s="1"/>
  <c r="G19" i="5" s="1"/>
  <c r="I22" i="5"/>
  <c r="K22" i="5" s="1"/>
  <c r="J147" i="5" l="1"/>
  <c r="K147" i="5"/>
  <c r="J140" i="5"/>
  <c r="K140" i="5"/>
  <c r="I21" i="5"/>
  <c r="K21" i="5" s="1"/>
  <c r="J22" i="5"/>
  <c r="I663" i="5"/>
  <c r="K663" i="5" s="1"/>
  <c r="J664" i="5"/>
  <c r="I116" i="5"/>
  <c r="K116" i="5" s="1"/>
  <c r="J117" i="5"/>
  <c r="I307" i="5"/>
  <c r="K307" i="5" s="1"/>
  <c r="J308" i="5"/>
  <c r="I716" i="5"/>
  <c r="K716" i="5" s="1"/>
  <c r="J717" i="5"/>
  <c r="I683" i="5"/>
  <c r="K683" i="5" s="1"/>
  <c r="J684" i="5"/>
  <c r="I292" i="5"/>
  <c r="J293" i="5"/>
  <c r="I598" i="5"/>
  <c r="K598" i="5" s="1"/>
  <c r="G598" i="5"/>
  <c r="G597" i="5" s="1"/>
  <c r="G596" i="5" s="1"/>
  <c r="G595" i="5" s="1"/>
  <c r="I591" i="5"/>
  <c r="K591" i="5" s="1"/>
  <c r="G591" i="5"/>
  <c r="I579" i="5"/>
  <c r="K579" i="5" s="1"/>
  <c r="I580" i="5"/>
  <c r="G580" i="5"/>
  <c r="I641" i="5"/>
  <c r="K641" i="5" s="1"/>
  <c r="G641" i="5"/>
  <c r="G640" i="5" s="1"/>
  <c r="G639" i="5" s="1"/>
  <c r="I621" i="5"/>
  <c r="K621" i="5" s="1"/>
  <c r="G621" i="5"/>
  <c r="G620" i="5" s="1"/>
  <c r="J580" i="5" l="1"/>
  <c r="K580" i="5"/>
  <c r="J292" i="5"/>
  <c r="K292" i="5"/>
  <c r="I597" i="5"/>
  <c r="K597" i="5" s="1"/>
  <c r="J598" i="5"/>
  <c r="J683" i="5"/>
  <c r="I682" i="5"/>
  <c r="K682" i="5" s="1"/>
  <c r="I306" i="5"/>
  <c r="J307" i="5"/>
  <c r="I662" i="5"/>
  <c r="K662" i="5" s="1"/>
  <c r="J663" i="5"/>
  <c r="I640" i="5"/>
  <c r="K640" i="5" s="1"/>
  <c r="J641" i="5"/>
  <c r="I620" i="5"/>
  <c r="J621" i="5"/>
  <c r="J591" i="5"/>
  <c r="I715" i="5"/>
  <c r="K715" i="5" s="1"/>
  <c r="J716" i="5"/>
  <c r="I110" i="5"/>
  <c r="J116" i="5"/>
  <c r="I20" i="5"/>
  <c r="K20" i="5" s="1"/>
  <c r="J21" i="5"/>
  <c r="G590" i="5"/>
  <c r="G589" i="5" s="1"/>
  <c r="G588" i="5" s="1"/>
  <c r="G587" i="5" s="1"/>
  <c r="G586" i="5" s="1"/>
  <c r="I590" i="5"/>
  <c r="K590" i="5" s="1"/>
  <c r="J110" i="5" l="1"/>
  <c r="K110" i="5"/>
  <c r="J306" i="5"/>
  <c r="K306" i="5"/>
  <c r="J620" i="5"/>
  <c r="K620" i="5"/>
  <c r="I661" i="5"/>
  <c r="K661" i="5" s="1"/>
  <c r="J662" i="5"/>
  <c r="I19" i="5"/>
  <c r="J20" i="5"/>
  <c r="I589" i="5"/>
  <c r="K589" i="5" s="1"/>
  <c r="J590" i="5"/>
  <c r="I639" i="5"/>
  <c r="J640" i="5"/>
  <c r="I596" i="5"/>
  <c r="K596" i="5" s="1"/>
  <c r="J597" i="5"/>
  <c r="I674" i="5"/>
  <c r="J682" i="5"/>
  <c r="I701" i="5"/>
  <c r="K701" i="5" s="1"/>
  <c r="G701" i="5"/>
  <c r="J674" i="5" l="1"/>
  <c r="K674" i="5"/>
  <c r="J639" i="5"/>
  <c r="K639" i="5"/>
  <c r="J19" i="5"/>
  <c r="K19" i="5"/>
  <c r="I595" i="5"/>
  <c r="J596" i="5"/>
  <c r="I588" i="5"/>
  <c r="K588" i="5" s="1"/>
  <c r="J589" i="5"/>
  <c r="I700" i="5"/>
  <c r="K700" i="5" s="1"/>
  <c r="J701" i="5"/>
  <c r="I660" i="5"/>
  <c r="J661" i="5"/>
  <c r="G700" i="5"/>
  <c r="G699" i="5" s="1"/>
  <c r="G698" i="5" s="1"/>
  <c r="I696" i="5"/>
  <c r="K696" i="5" s="1"/>
  <c r="G696" i="5"/>
  <c r="J595" i="5" l="1"/>
  <c r="K595" i="5"/>
  <c r="J660" i="5"/>
  <c r="K660" i="5"/>
  <c r="I587" i="5"/>
  <c r="K587" i="5" s="1"/>
  <c r="J588" i="5"/>
  <c r="J696" i="5"/>
  <c r="I699" i="5"/>
  <c r="K699" i="5" s="1"/>
  <c r="J700" i="5"/>
  <c r="I421" i="5"/>
  <c r="K421" i="5" s="1"/>
  <c r="G420" i="5"/>
  <c r="I698" i="5" l="1"/>
  <c r="J699" i="5"/>
  <c r="I420" i="5"/>
  <c r="J421" i="5"/>
  <c r="I586" i="5"/>
  <c r="J587" i="5"/>
  <c r="I779" i="5"/>
  <c r="K779" i="5" s="1"/>
  <c r="G779" i="5"/>
  <c r="G778" i="5" s="1"/>
  <c r="G777" i="5" s="1"/>
  <c r="J586" i="5" l="1"/>
  <c r="K586" i="5"/>
  <c r="J698" i="5"/>
  <c r="K698" i="5"/>
  <c r="J420" i="5"/>
  <c r="K420" i="5"/>
  <c r="I778" i="5"/>
  <c r="K778" i="5" s="1"/>
  <c r="J779" i="5"/>
  <c r="G1172" i="5"/>
  <c r="I1172" i="5"/>
  <c r="J1172" i="5" l="1"/>
  <c r="K1172" i="5"/>
  <c r="I777" i="5"/>
  <c r="J778" i="5"/>
  <c r="G222" i="5"/>
  <c r="G221" i="5" s="1"/>
  <c r="I222" i="5"/>
  <c r="K222" i="5" s="1"/>
  <c r="J777" i="5" l="1"/>
  <c r="K777" i="5"/>
  <c r="I221" i="5"/>
  <c r="J222" i="5"/>
  <c r="I31" i="5"/>
  <c r="K31" i="5" s="1"/>
  <c r="G31" i="5"/>
  <c r="J221" i="5" l="1"/>
  <c r="K221" i="5"/>
  <c r="J31" i="5"/>
  <c r="G30" i="5"/>
  <c r="G29" i="5" s="1"/>
  <c r="G28" i="5" s="1"/>
  <c r="G27" i="5" s="1"/>
  <c r="I30" i="5"/>
  <c r="K30" i="5" s="1"/>
  <c r="I29" i="5" l="1"/>
  <c r="K29" i="5" s="1"/>
  <c r="J30" i="5"/>
  <c r="G283" i="5"/>
  <c r="G282" i="5" s="1"/>
  <c r="I28" i="5" l="1"/>
  <c r="K28" i="5" s="1"/>
  <c r="J29" i="5"/>
  <c r="G204" i="5"/>
  <c r="G203" i="5" s="1"/>
  <c r="I27" i="5" l="1"/>
  <c r="J28" i="5"/>
  <c r="I417" i="5"/>
  <c r="K417" i="5" s="1"/>
  <c r="G417" i="5"/>
  <c r="G416" i="5" s="1"/>
  <c r="J27" i="5" l="1"/>
  <c r="K27" i="5"/>
  <c r="I416" i="5"/>
  <c r="J417" i="5"/>
  <c r="G715" i="5"/>
  <c r="J715" i="5" s="1"/>
  <c r="J416" i="5" l="1"/>
  <c r="K416" i="5"/>
  <c r="G208" i="5"/>
  <c r="J208" i="5" s="1"/>
  <c r="G461" i="5"/>
  <c r="G460" i="5" l="1"/>
  <c r="J460" i="5" s="1"/>
  <c r="J461" i="5"/>
  <c r="I771" i="5"/>
  <c r="K771" i="5" s="1"/>
  <c r="G771" i="5"/>
  <c r="I657" i="5"/>
  <c r="K657" i="5" s="1"/>
  <c r="G656" i="5"/>
  <c r="G655" i="5" s="1"/>
  <c r="I578" i="5"/>
  <c r="K578" i="5" s="1"/>
  <c r="G579" i="5"/>
  <c r="G635" i="5"/>
  <c r="I628" i="5"/>
  <c r="K628" i="5" s="1"/>
  <c r="G628" i="5"/>
  <c r="G627" i="5" s="1"/>
  <c r="I618" i="5"/>
  <c r="K618" i="5" s="1"/>
  <c r="G618" i="5"/>
  <c r="G617" i="5" s="1"/>
  <c r="G616" i="5" s="1"/>
  <c r="I613" i="5"/>
  <c r="K613" i="5" s="1"/>
  <c r="G613" i="5"/>
  <c r="G612" i="5" s="1"/>
  <c r="G611" i="5" s="1"/>
  <c r="G578" i="5" l="1"/>
  <c r="G577" i="5" s="1"/>
  <c r="J579" i="5"/>
  <c r="I577" i="5"/>
  <c r="J771" i="5"/>
  <c r="I612" i="5"/>
  <c r="K612" i="5" s="1"/>
  <c r="J613" i="5"/>
  <c r="I627" i="5"/>
  <c r="J628" i="5"/>
  <c r="I617" i="5"/>
  <c r="K617" i="5" s="1"/>
  <c r="J618" i="5"/>
  <c r="G630" i="5"/>
  <c r="J630" i="5" s="1"/>
  <c r="J635" i="5"/>
  <c r="I656" i="5"/>
  <c r="K656" i="5" s="1"/>
  <c r="J657" i="5"/>
  <c r="I397" i="5"/>
  <c r="K397" i="5" s="1"/>
  <c r="G397" i="5"/>
  <c r="G396" i="5" s="1"/>
  <c r="I374" i="5"/>
  <c r="K374" i="5" s="1"/>
  <c r="G374" i="5"/>
  <c r="G373" i="5" s="1"/>
  <c r="I797" i="5"/>
  <c r="K797" i="5" s="1"/>
  <c r="G797" i="5"/>
  <c r="G796" i="5" s="1"/>
  <c r="G792" i="5" s="1"/>
  <c r="G233" i="5"/>
  <c r="J233" i="5" s="1"/>
  <c r="I204" i="5"/>
  <c r="K204" i="5" s="1"/>
  <c r="J578" i="5" l="1"/>
  <c r="J627" i="5"/>
  <c r="K627" i="5"/>
  <c r="J577" i="5"/>
  <c r="K577" i="5"/>
  <c r="I396" i="5"/>
  <c r="J397" i="5"/>
  <c r="I203" i="5"/>
  <c r="J204" i="5"/>
  <c r="I796" i="5"/>
  <c r="K796" i="5" s="1"/>
  <c r="J797" i="5"/>
  <c r="I373" i="5"/>
  <c r="J374" i="5"/>
  <c r="I655" i="5"/>
  <c r="J656" i="5"/>
  <c r="I616" i="5"/>
  <c r="K616" i="5" s="1"/>
  <c r="J617" i="5"/>
  <c r="I611" i="5"/>
  <c r="K611" i="5" s="1"/>
  <c r="J612" i="5"/>
  <c r="G372" i="5"/>
  <c r="G359" i="5" s="1"/>
  <c r="G343" i="5" s="1"/>
  <c r="I571" i="5"/>
  <c r="K571" i="5" s="1"/>
  <c r="G571" i="5"/>
  <c r="G570" i="5" s="1"/>
  <c r="G557" i="5" s="1"/>
  <c r="I177" i="5"/>
  <c r="K177" i="5" s="1"/>
  <c r="G177" i="5"/>
  <c r="I372" i="5" l="1"/>
  <c r="K372" i="5" s="1"/>
  <c r="J373" i="5"/>
  <c r="K373" i="5"/>
  <c r="J203" i="5"/>
  <c r="K203" i="5"/>
  <c r="J655" i="5"/>
  <c r="K655" i="5"/>
  <c r="J396" i="5"/>
  <c r="K396" i="5"/>
  <c r="I359" i="5"/>
  <c r="J372" i="5"/>
  <c r="I615" i="5"/>
  <c r="K615" i="5" s="1"/>
  <c r="J616" i="5"/>
  <c r="I139" i="5"/>
  <c r="K139" i="5" s="1"/>
  <c r="J177" i="5"/>
  <c r="I570" i="5"/>
  <c r="K570" i="5" s="1"/>
  <c r="J571" i="5"/>
  <c r="I610" i="5"/>
  <c r="K610" i="5" s="1"/>
  <c r="J611" i="5"/>
  <c r="I792" i="5"/>
  <c r="J796" i="5"/>
  <c r="I343" i="5"/>
  <c r="K343" i="5" s="1"/>
  <c r="G342" i="5"/>
  <c r="I137" i="5"/>
  <c r="K137" i="5" s="1"/>
  <c r="G137" i="5"/>
  <c r="G136" i="5" s="1"/>
  <c r="I100" i="5"/>
  <c r="K100" i="5" s="1"/>
  <c r="G100" i="5"/>
  <c r="G99" i="5" s="1"/>
  <c r="G81" i="5" s="1"/>
  <c r="I67" i="5"/>
  <c r="K67" i="5" s="1"/>
  <c r="G67" i="5"/>
  <c r="G66" i="5" s="1"/>
  <c r="I16" i="5"/>
  <c r="K16" i="5" s="1"/>
  <c r="G16" i="5"/>
  <c r="G15" i="5" s="1"/>
  <c r="G14" i="5" s="1"/>
  <c r="G13" i="5" s="1"/>
  <c r="G12" i="5" s="1"/>
  <c r="G11" i="5" s="1"/>
  <c r="J792" i="5" l="1"/>
  <c r="K792" i="5"/>
  <c r="J359" i="5"/>
  <c r="K359" i="5"/>
  <c r="I136" i="5"/>
  <c r="J137" i="5"/>
  <c r="I66" i="5"/>
  <c r="I65" i="5" s="1"/>
  <c r="K65" i="5" s="1"/>
  <c r="J67" i="5"/>
  <c r="I557" i="5"/>
  <c r="J570" i="5"/>
  <c r="I15" i="5"/>
  <c r="K15" i="5" s="1"/>
  <c r="J16" i="5"/>
  <c r="I99" i="5"/>
  <c r="K99" i="5" s="1"/>
  <c r="J100" i="5"/>
  <c r="I342" i="5"/>
  <c r="J343" i="5"/>
  <c r="G1155" i="5"/>
  <c r="I1155" i="5"/>
  <c r="I44" i="5"/>
  <c r="G44" i="5"/>
  <c r="I742" i="5"/>
  <c r="K742" i="5" s="1"/>
  <c r="G65" i="5"/>
  <c r="G64" i="5" s="1"/>
  <c r="G742" i="5"/>
  <c r="G741" i="5" s="1"/>
  <c r="G740" i="5" s="1"/>
  <c r="J44" i="5" l="1"/>
  <c r="K44" i="5"/>
  <c r="J342" i="5"/>
  <c r="K342" i="5"/>
  <c r="J66" i="5"/>
  <c r="K66" i="5"/>
  <c r="J1155" i="5"/>
  <c r="K1155" i="5"/>
  <c r="J557" i="5"/>
  <c r="K557" i="5"/>
  <c r="J136" i="5"/>
  <c r="K136" i="5"/>
  <c r="I64" i="5"/>
  <c r="J65" i="5"/>
  <c r="I14" i="5"/>
  <c r="K14" i="5" s="1"/>
  <c r="J15" i="5"/>
  <c r="I81" i="5"/>
  <c r="K81" i="5" s="1"/>
  <c r="J99" i="5"/>
  <c r="J742" i="5"/>
  <c r="G43" i="5"/>
  <c r="I43" i="5"/>
  <c r="K43" i="5" s="1"/>
  <c r="J64" i="5" l="1"/>
  <c r="K64" i="5"/>
  <c r="I13" i="5"/>
  <c r="K13" i="5" s="1"/>
  <c r="J14" i="5"/>
  <c r="J43" i="5"/>
  <c r="J81" i="5"/>
  <c r="I80" i="5"/>
  <c r="K80" i="5" s="1"/>
  <c r="G35" i="5"/>
  <c r="G18" i="5" s="1"/>
  <c r="I35" i="5"/>
  <c r="K35" i="5" s="1"/>
  <c r="G135" i="5"/>
  <c r="G134" i="5" s="1"/>
  <c r="G133" i="5" s="1"/>
  <c r="G132" i="5" s="1"/>
  <c r="G131" i="5" s="1"/>
  <c r="G121" i="5" s="1"/>
  <c r="G202" i="5"/>
  <c r="G201" i="5" s="1"/>
  <c r="G200" i="5" s="1"/>
  <c r="G232" i="5"/>
  <c r="G231" i="5" s="1"/>
  <c r="G286" i="5"/>
  <c r="G285" i="5" s="1"/>
  <c r="G281" i="5" s="1"/>
  <c r="G290" i="5"/>
  <c r="G289" i="5" s="1"/>
  <c r="G288" i="5" s="1"/>
  <c r="G304" i="5"/>
  <c r="G303" i="5" s="1"/>
  <c r="G302" i="5" s="1"/>
  <c r="G301" i="5" s="1"/>
  <c r="G300" i="5" s="1"/>
  <c r="G299" i="5" s="1"/>
  <c r="G448" i="5"/>
  <c r="G447" i="5" s="1"/>
  <c r="G446" i="5" s="1"/>
  <c r="G445" i="5" s="1"/>
  <c r="G444" i="5" s="1"/>
  <c r="G610" i="5"/>
  <c r="J610" i="5" s="1"/>
  <c r="G626" i="5"/>
  <c r="G625" i="5" s="1"/>
  <c r="G672" i="5"/>
  <c r="G671" i="5" s="1"/>
  <c r="G670" i="5" s="1"/>
  <c r="G669" i="5" s="1"/>
  <c r="G668" i="5" s="1"/>
  <c r="G667" i="5" s="1"/>
  <c r="G659" i="5" s="1"/>
  <c r="G695" i="5"/>
  <c r="G691" i="5" s="1"/>
  <c r="G713" i="5"/>
  <c r="G712" i="5" s="1"/>
  <c r="G711" i="5" s="1"/>
  <c r="G710" i="5" s="1"/>
  <c r="G704" i="5" s="1"/>
  <c r="G770" i="5"/>
  <c r="G769" i="5" s="1"/>
  <c r="G775" i="5"/>
  <c r="G774" i="5" s="1"/>
  <c r="G773" i="5" s="1"/>
  <c r="G791" i="5"/>
  <c r="G790" i="5" s="1"/>
  <c r="G789" i="5" s="1"/>
  <c r="I18" i="5" l="1"/>
  <c r="J35" i="5"/>
  <c r="I79" i="5"/>
  <c r="K79" i="5" s="1"/>
  <c r="I12" i="5"/>
  <c r="K12" i="5" s="1"/>
  <c r="J13" i="5"/>
  <c r="G443" i="5"/>
  <c r="G322" i="5" s="1"/>
  <c r="G280" i="5"/>
  <c r="G274" i="5" s="1"/>
  <c r="G273" i="5" s="1"/>
  <c r="G768" i="5"/>
  <c r="G767" i="5" s="1"/>
  <c r="G766" i="5" s="1"/>
  <c r="G765" i="5" s="1"/>
  <c r="G826" i="5"/>
  <c r="G825" i="5" s="1"/>
  <c r="G230" i="5"/>
  <c r="G229" i="5" s="1"/>
  <c r="G228" i="5" s="1"/>
  <c r="G534" i="5"/>
  <c r="G525" i="5" s="1"/>
  <c r="G703" i="5"/>
  <c r="G654" i="5"/>
  <c r="G615" i="5"/>
  <c r="J615" i="5" s="1"/>
  <c r="G788" i="5"/>
  <c r="G139" i="5"/>
  <c r="J139" i="5" s="1"/>
  <c r="J18" i="5" l="1"/>
  <c r="K18" i="5"/>
  <c r="I11" i="5"/>
  <c r="J12" i="5"/>
  <c r="G609" i="5"/>
  <c r="G608" i="5" s="1"/>
  <c r="G690" i="5"/>
  <c r="G689" i="5" s="1"/>
  <c r="G688" i="5" s="1"/>
  <c r="J11" i="5" l="1"/>
  <c r="K11" i="5"/>
  <c r="G687" i="5"/>
  <c r="G607" i="5"/>
  <c r="G199" i="5" l="1"/>
  <c r="G739" i="5"/>
  <c r="G738" i="5" s="1"/>
  <c r="I1145" i="5" l="1"/>
  <c r="K1145" i="5" s="1"/>
  <c r="G1145" i="5"/>
  <c r="G1144" i="5" s="1"/>
  <c r="I1142" i="5"/>
  <c r="K1142" i="5" s="1"/>
  <c r="G1141" i="5"/>
  <c r="G1140" i="5" s="1"/>
  <c r="I1138" i="5"/>
  <c r="K1138" i="5" s="1"/>
  <c r="G1138" i="5"/>
  <c r="G1137" i="5" s="1"/>
  <c r="I1135" i="5"/>
  <c r="K1135" i="5" s="1"/>
  <c r="G1135" i="5"/>
  <c r="G1134" i="5" s="1"/>
  <c r="I791" i="5"/>
  <c r="K791" i="5" s="1"/>
  <c r="I775" i="5"/>
  <c r="K775" i="5" s="1"/>
  <c r="I770" i="5"/>
  <c r="K770" i="5" s="1"/>
  <c r="I713" i="5"/>
  <c r="K713" i="5" s="1"/>
  <c r="I695" i="5"/>
  <c r="K695" i="5" s="1"/>
  <c r="I672" i="5"/>
  <c r="K672" i="5" s="1"/>
  <c r="I626" i="5"/>
  <c r="K626" i="5" s="1"/>
  <c r="I448" i="5"/>
  <c r="K448" i="5" s="1"/>
  <c r="I304" i="5"/>
  <c r="K304" i="5" s="1"/>
  <c r="I290" i="5"/>
  <c r="K290" i="5" s="1"/>
  <c r="I286" i="5"/>
  <c r="K286" i="5" s="1"/>
  <c r="I283" i="5"/>
  <c r="K283" i="5" s="1"/>
  <c r="I232" i="5"/>
  <c r="K232" i="5" s="1"/>
  <c r="I202" i="5"/>
  <c r="K202" i="5" s="1"/>
  <c r="I135" i="5"/>
  <c r="K135" i="5" s="1"/>
  <c r="I447" i="5" l="1"/>
  <c r="K447" i="5" s="1"/>
  <c r="J448" i="5"/>
  <c r="I282" i="5"/>
  <c r="J283" i="5"/>
  <c r="I769" i="5"/>
  <c r="J770" i="5"/>
  <c r="I1134" i="5"/>
  <c r="J1135" i="5"/>
  <c r="I1141" i="5"/>
  <c r="K1141" i="5" s="1"/>
  <c r="J1142" i="5"/>
  <c r="I712" i="5"/>
  <c r="K712" i="5" s="1"/>
  <c r="J713" i="5"/>
  <c r="I285" i="5"/>
  <c r="J286" i="5"/>
  <c r="I289" i="5"/>
  <c r="K289" i="5" s="1"/>
  <c r="J290" i="5"/>
  <c r="I671" i="5"/>
  <c r="K671" i="5" s="1"/>
  <c r="J672" i="5"/>
  <c r="I774" i="5"/>
  <c r="K774" i="5" s="1"/>
  <c r="J775" i="5"/>
  <c r="I134" i="5"/>
  <c r="K134" i="5" s="1"/>
  <c r="J135" i="5"/>
  <c r="I625" i="5"/>
  <c r="J626" i="5"/>
  <c r="I201" i="5"/>
  <c r="K201" i="5" s="1"/>
  <c r="J202" i="5"/>
  <c r="I231" i="5"/>
  <c r="J232" i="5"/>
  <c r="I303" i="5"/>
  <c r="K303" i="5" s="1"/>
  <c r="J304" i="5"/>
  <c r="I691" i="5"/>
  <c r="K691" i="5" s="1"/>
  <c r="J695" i="5"/>
  <c r="I790" i="5"/>
  <c r="K790" i="5" s="1"/>
  <c r="J791" i="5"/>
  <c r="I1137" i="5"/>
  <c r="J1138" i="5"/>
  <c r="I1144" i="5"/>
  <c r="J1145" i="5"/>
  <c r="I534" i="5"/>
  <c r="K534" i="5" s="1"/>
  <c r="I1154" i="5"/>
  <c r="K1154" i="5" s="1"/>
  <c r="G1154" i="5"/>
  <c r="G1153" i="5" s="1"/>
  <c r="G1152" i="5" s="1"/>
  <c r="I1171" i="5"/>
  <c r="K1171" i="5" s="1"/>
  <c r="G1171" i="5"/>
  <c r="G1170" i="5" s="1"/>
  <c r="G1169" i="5" s="1"/>
  <c r="I826" i="5"/>
  <c r="K826" i="5" s="1"/>
  <c r="I741" i="5"/>
  <c r="K741" i="5" s="1"/>
  <c r="I1119" i="5"/>
  <c r="K1119" i="5" s="1"/>
  <c r="G1133" i="5"/>
  <c r="G1132" i="5" s="1"/>
  <c r="I76" i="5"/>
  <c r="K76" i="5" s="1"/>
  <c r="G80" i="5"/>
  <c r="J80" i="5" s="1"/>
  <c r="I654" i="5"/>
  <c r="K654" i="5" s="1"/>
  <c r="G1119" i="5"/>
  <c r="G1118" i="5" s="1"/>
  <c r="I281" i="5" l="1"/>
  <c r="K281" i="5" s="1"/>
  <c r="J1137" i="5"/>
  <c r="K1137" i="5"/>
  <c r="J231" i="5"/>
  <c r="K231" i="5"/>
  <c r="J625" i="5"/>
  <c r="K625" i="5"/>
  <c r="J1134" i="5"/>
  <c r="K1134" i="5"/>
  <c r="J282" i="5"/>
  <c r="K282" i="5"/>
  <c r="J1144" i="5"/>
  <c r="K1144" i="5"/>
  <c r="J285" i="5"/>
  <c r="K285" i="5"/>
  <c r="J769" i="5"/>
  <c r="K769" i="5"/>
  <c r="I230" i="5"/>
  <c r="K230" i="5" s="1"/>
  <c r="I1133" i="5"/>
  <c r="I609" i="5"/>
  <c r="J654" i="5"/>
  <c r="I525" i="5"/>
  <c r="J534" i="5"/>
  <c r="J281" i="5"/>
  <c r="I690" i="5"/>
  <c r="K690" i="5" s="1"/>
  <c r="J691" i="5"/>
  <c r="I773" i="5"/>
  <c r="K773" i="5" s="1"/>
  <c r="J774" i="5"/>
  <c r="I288" i="5"/>
  <c r="J289" i="5"/>
  <c r="I711" i="5"/>
  <c r="K711" i="5" s="1"/>
  <c r="J712" i="5"/>
  <c r="I1118" i="5"/>
  <c r="J1119" i="5"/>
  <c r="I75" i="5"/>
  <c r="K75" i="5" s="1"/>
  <c r="I740" i="5"/>
  <c r="K740" i="5" s="1"/>
  <c r="J741" i="5"/>
  <c r="I1170" i="5"/>
  <c r="K1170" i="5" s="1"/>
  <c r="J1171" i="5"/>
  <c r="I825" i="5"/>
  <c r="J826" i="5"/>
  <c r="I1153" i="5"/>
  <c r="K1153" i="5" s="1"/>
  <c r="J1154" i="5"/>
  <c r="I789" i="5"/>
  <c r="K789" i="5" s="1"/>
  <c r="J790" i="5"/>
  <c r="I302" i="5"/>
  <c r="K302" i="5" s="1"/>
  <c r="J303" i="5"/>
  <c r="I200" i="5"/>
  <c r="J201" i="5"/>
  <c r="I133" i="5"/>
  <c r="K133" i="5" s="1"/>
  <c r="J134" i="5"/>
  <c r="I670" i="5"/>
  <c r="K670" i="5" s="1"/>
  <c r="J671" i="5"/>
  <c r="I1140" i="5"/>
  <c r="J1141" i="5"/>
  <c r="I446" i="5"/>
  <c r="K446" i="5" s="1"/>
  <c r="J447" i="5"/>
  <c r="G1117" i="5"/>
  <c r="G1116" i="5" s="1"/>
  <c r="G1115" i="5" s="1"/>
  <c r="G76" i="5"/>
  <c r="G75" i="5" s="1"/>
  <c r="G74" i="5" s="1"/>
  <c r="G73" i="5" s="1"/>
  <c r="G79" i="5"/>
  <c r="J79" i="5" s="1"/>
  <c r="G1131" i="5"/>
  <c r="J230" i="5" l="1"/>
  <c r="I229" i="5"/>
  <c r="K229" i="5" s="1"/>
  <c r="J1140" i="5"/>
  <c r="K1140" i="5"/>
  <c r="J609" i="5"/>
  <c r="K609" i="5"/>
  <c r="J1118" i="5"/>
  <c r="K1118" i="5"/>
  <c r="J288" i="5"/>
  <c r="K288" i="5"/>
  <c r="J1133" i="5"/>
  <c r="K1133" i="5"/>
  <c r="J200" i="5"/>
  <c r="K200" i="5"/>
  <c r="J825" i="5"/>
  <c r="K825" i="5"/>
  <c r="J525" i="5"/>
  <c r="K525" i="5"/>
  <c r="I608" i="5"/>
  <c r="K608" i="5" s="1"/>
  <c r="I1117" i="5"/>
  <c r="K1117" i="5" s="1"/>
  <c r="J789" i="5"/>
  <c r="I788" i="5"/>
  <c r="I739" i="5"/>
  <c r="K739" i="5" s="1"/>
  <c r="J740" i="5"/>
  <c r="I689" i="5"/>
  <c r="K689" i="5" s="1"/>
  <c r="J690" i="5"/>
  <c r="I280" i="5"/>
  <c r="K280" i="5" s="1"/>
  <c r="I1132" i="5"/>
  <c r="K1132" i="5" s="1"/>
  <c r="I445" i="5"/>
  <c r="K445" i="5" s="1"/>
  <c r="J446" i="5"/>
  <c r="J76" i="5"/>
  <c r="I669" i="5"/>
  <c r="K669" i="5" s="1"/>
  <c r="J670" i="5"/>
  <c r="I132" i="5"/>
  <c r="K132" i="5" s="1"/>
  <c r="J133" i="5"/>
  <c r="I301" i="5"/>
  <c r="K301" i="5" s="1"/>
  <c r="J302" i="5"/>
  <c r="I1152" i="5"/>
  <c r="J1153" i="5"/>
  <c r="I1169" i="5"/>
  <c r="J1170" i="5"/>
  <c r="I74" i="5"/>
  <c r="K74" i="5" s="1"/>
  <c r="J75" i="5"/>
  <c r="I710" i="5"/>
  <c r="K710" i="5" s="1"/>
  <c r="J711" i="5"/>
  <c r="J773" i="5"/>
  <c r="I768" i="5"/>
  <c r="K768" i="5" s="1"/>
  <c r="G72" i="5"/>
  <c r="G10" i="5" s="1"/>
  <c r="G1130" i="5"/>
  <c r="J229" i="5" l="1"/>
  <c r="I228" i="5"/>
  <c r="K228" i="5" s="1"/>
  <c r="I1116" i="5"/>
  <c r="K1116" i="5" s="1"/>
  <c r="J1117" i="5"/>
  <c r="J608" i="5"/>
  <c r="J228" i="5"/>
  <c r="J1169" i="5"/>
  <c r="K1169" i="5"/>
  <c r="I607" i="5"/>
  <c r="J788" i="5"/>
  <c r="K788" i="5"/>
  <c r="J1152" i="5"/>
  <c r="K1152" i="5"/>
  <c r="I300" i="5"/>
  <c r="K300" i="5" s="1"/>
  <c r="J301" i="5"/>
  <c r="I767" i="5"/>
  <c r="K767" i="5" s="1"/>
  <c r="J768" i="5"/>
  <c r="I444" i="5"/>
  <c r="K444" i="5" s="1"/>
  <c r="J445" i="5"/>
  <c r="I688" i="5"/>
  <c r="K688" i="5" s="1"/>
  <c r="J689" i="5"/>
  <c r="I73" i="5"/>
  <c r="K73" i="5" s="1"/>
  <c r="J74" i="5"/>
  <c r="I131" i="5"/>
  <c r="K131" i="5" s="1"/>
  <c r="J132" i="5"/>
  <c r="I668" i="5"/>
  <c r="K668" i="5" s="1"/>
  <c r="J669" i="5"/>
  <c r="J1132" i="5"/>
  <c r="I1131" i="5"/>
  <c r="K1131" i="5" s="1"/>
  <c r="I704" i="5"/>
  <c r="K704" i="5" s="1"/>
  <c r="J710" i="5"/>
  <c r="I274" i="5"/>
  <c r="K274" i="5" s="1"/>
  <c r="J280" i="5"/>
  <c r="J739" i="5"/>
  <c r="I1115" i="5"/>
  <c r="K1115" i="5" s="1"/>
  <c r="G9" i="5"/>
  <c r="G1129" i="5"/>
  <c r="G1114" i="5" s="1"/>
  <c r="J1116" i="5" l="1"/>
  <c r="J607" i="5"/>
  <c r="K607" i="5"/>
  <c r="I273" i="5"/>
  <c r="K273" i="5" s="1"/>
  <c r="J274" i="5"/>
  <c r="I1130" i="5"/>
  <c r="K1130" i="5" s="1"/>
  <c r="J1131" i="5"/>
  <c r="I121" i="5"/>
  <c r="I72" i="5" s="1"/>
  <c r="K72" i="5" s="1"/>
  <c r="J131" i="5"/>
  <c r="J688" i="5"/>
  <c r="I766" i="5"/>
  <c r="K766" i="5" s="1"/>
  <c r="J767" i="5"/>
  <c r="J1115" i="5"/>
  <c r="I703" i="5"/>
  <c r="J704" i="5"/>
  <c r="I667" i="5"/>
  <c r="K667" i="5" s="1"/>
  <c r="J668" i="5"/>
  <c r="J73" i="5"/>
  <c r="I443" i="5"/>
  <c r="K443" i="5" s="1"/>
  <c r="J444" i="5"/>
  <c r="I299" i="5"/>
  <c r="J300" i="5"/>
  <c r="G1180" i="5"/>
  <c r="J121" i="5" l="1"/>
  <c r="K121" i="5"/>
  <c r="J299" i="5"/>
  <c r="K299" i="5"/>
  <c r="J703" i="5"/>
  <c r="K703" i="5"/>
  <c r="I687" i="5"/>
  <c r="I322" i="5"/>
  <c r="J443" i="5"/>
  <c r="J667" i="5"/>
  <c r="I659" i="5"/>
  <c r="I1129" i="5"/>
  <c r="K1129" i="5" s="1"/>
  <c r="J1130" i="5"/>
  <c r="I10" i="5"/>
  <c r="K10" i="5" s="1"/>
  <c r="J72" i="5"/>
  <c r="I765" i="5"/>
  <c r="K765" i="5" s="1"/>
  <c r="J766" i="5"/>
  <c r="J273" i="5"/>
  <c r="I199" i="5"/>
  <c r="J659" i="5" l="1"/>
  <c r="K659" i="5"/>
  <c r="J322" i="5"/>
  <c r="K322" i="5"/>
  <c r="J199" i="5"/>
  <c r="K199" i="5"/>
  <c r="J687" i="5"/>
  <c r="K687" i="5"/>
  <c r="J10" i="5"/>
  <c r="I9" i="5"/>
  <c r="K9" i="5" s="1"/>
  <c r="J765" i="5"/>
  <c r="I738" i="5"/>
  <c r="J1129" i="5"/>
  <c r="I1114" i="5"/>
  <c r="J738" i="5" l="1"/>
  <c r="K738" i="5"/>
  <c r="J1114" i="5"/>
  <c r="K1114" i="5"/>
  <c r="I1180" i="5"/>
  <c r="J9" i="5"/>
  <c r="J1180" i="5" l="1"/>
  <c r="K1180" i="5"/>
</calcChain>
</file>

<file path=xl/sharedStrings.xml><?xml version="1.0" encoding="utf-8"?>
<sst xmlns="http://schemas.openxmlformats.org/spreadsheetml/2006/main" count="4729" uniqueCount="913">
  <si>
    <t>&lt;caption&gt;</t>
  </si>
  <si>
    <t>Бюджет: &lt;Бюджет&gt;</t>
  </si>
  <si>
    <t>Финансовый орган, обслуживающий данный бюджет: &lt;ФО&gt;</t>
  </si>
  <si>
    <t>Наименование</t>
  </si>
  <si>
    <t>Код главы</t>
  </si>
  <si>
    <t>РзПр</t>
  </si>
  <si>
    <t>ЦСР</t>
  </si>
  <si>
    <t>ВР</t>
  </si>
  <si>
    <t>I Год</t>
  </si>
  <si>
    <t>II Год</t>
  </si>
  <si>
    <t>III Год</t>
  </si>
  <si>
    <t>&lt;ColNumber&gt;</t>
  </si>
  <si>
    <t>&lt;ГРБСИмя&gt;</t>
  </si>
  <si>
    <t>&lt;ГРБС&gt;</t>
  </si>
  <si>
    <t>&lt;Год1&gt;</t>
  </si>
  <si>
    <t>&lt;Год2&gt;</t>
  </si>
  <si>
    <t>&lt;Год3&gt;</t>
  </si>
  <si>
    <t>&lt;ФКРИмя_ХХ00&gt;</t>
  </si>
  <si>
    <t>&lt;ФКР_ХХ00&gt;</t>
  </si>
  <si>
    <t>&lt;ФКРИмя_ХХХХ&gt;</t>
  </si>
  <si>
    <t>&lt;ФКР_ХХХХ&gt;</t>
  </si>
  <si>
    <t>&lt;ЦСРИмя_ХХ00000000&gt;</t>
  </si>
  <si>
    <t>&lt;ЦСР_ХХ00000000&gt;</t>
  </si>
  <si>
    <t>&lt;ЦСРИмя_ХХХ0000000&gt;</t>
  </si>
  <si>
    <t>&lt;ЦСР_ХХХ0000000&gt;</t>
  </si>
  <si>
    <t>&lt;ЦСРИмя_ХХХХХ00000&gt;</t>
  </si>
  <si>
    <t>&lt;ЦСР_ХХХХХ00000&gt;</t>
  </si>
  <si>
    <t>&lt;ЦСРИмя_ХХХХХХХХХХ&gt;</t>
  </si>
  <si>
    <t>&lt;ЦСР_ХХХХХХХХХХ&gt;</t>
  </si>
  <si>
    <t>&lt;ВРИмя&gt;</t>
  </si>
  <si>
    <t>&lt;ВР&gt;</t>
  </si>
  <si>
    <t xml:space="preserve">ИТОГО  </t>
  </si>
  <si>
    <t>Ответственный исполнитель</t>
  </si>
  <si>
    <t>&lt;ДолжностьИсполнителя&gt;</t>
  </si>
  <si>
    <t>&lt;ИмяИсполнителя&gt;</t>
  </si>
  <si>
    <t>&lt;ТелефонИсполнителя&gt;</t>
  </si>
  <si>
    <t>(должность)</t>
  </si>
  <si>
    <t>(подпись)</t>
  </si>
  <si>
    <t>(расшифровка подписи)</t>
  </si>
  <si>
    <t>(телефон)</t>
  </si>
  <si>
    <t>&lt;НаДату&gt;</t>
  </si>
  <si>
    <t>СубКОСГУ</t>
  </si>
  <si>
    <t>&lt;СубЭКРИмя&gt;</t>
  </si>
  <si>
    <t>&lt;СубЭКР&gt;</t>
  </si>
  <si>
    <t>Единица измерения: &lt;sumFormat&gt;</t>
  </si>
  <si>
    <t>&lt;АналитическийКлассификатор1&gt;</t>
  </si>
  <si>
    <t>&lt;clsAnalityc1&gt;</t>
  </si>
  <si>
    <t xml:space="preserve"> </t>
  </si>
  <si>
    <t>&lt;clsAnalityc3&gt;</t>
  </si>
  <si>
    <t>&lt;АналитИстИмя1&gt;</t>
  </si>
  <si>
    <t>&lt;АналитИстИмя3&gt;</t>
  </si>
  <si>
    <t>&lt;АналитическийКлассификатор3&gt;</t>
  </si>
  <si>
    <t>&lt;clsAnalityc2&gt;</t>
  </si>
  <si>
    <t>&lt;АналитическийКлассификатор2&gt;</t>
  </si>
  <si>
    <t>&lt;АналитИстИмя2&gt;</t>
  </si>
  <si>
    <t>&lt;ВР1Имя&gt;</t>
  </si>
  <si>
    <t>&lt;ВР2Имя&gt;</t>
  </si>
  <si>
    <t>&lt;ВР1&gt;</t>
  </si>
  <si>
    <t>&lt;ВР2&gt;</t>
  </si>
  <si>
    <t>901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</si>
  <si>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</si>
  <si>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</si>
  <si>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органов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</si>
  <si>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</si>
  <si>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</si>
  <si>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</si>
  <si>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</si>
  <si>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</si>
  <si>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</si>
  <si>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</si>
  <si>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</si>
  <si>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</si>
  <si>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</si>
  <si>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</si>
  <si>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</si>
  <si>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</si>
  <si>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Другие общегосударственные вопросы</t>
  </si>
  <si>
    <t>Расходы на выплаты персоналу казенных учреждений</t>
  </si>
  <si>
    <t>110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</si>
  <si>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</si>
  <si>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</si>
  <si>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</si>
  <si>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</si>
  <si>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Мобилизационная подготовка экономики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</si>
  <si>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</si>
  <si>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</si>
  <si>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</si>
  <si>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</si>
  <si>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</si>
  <si>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</si>
  <si>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</si>
  <si>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</si>
  <si>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</si>
  <si>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ЖИЛИЩНО-КОММУНАЛЬНОЕ ХОЗЯЙСТВО</t>
  </si>
  <si>
    <t>Жилищное хозяйство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</si>
  <si>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</si>
  <si>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</si>
  <si>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</si>
  <si>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</si>
  <si>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</si>
  <si>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ОХРАНА ОКРУЖАЮЩЕЙ СРЕДЫ</t>
  </si>
  <si>
    <t>Другие вопросы в области охраны окружающей среды</t>
  </si>
  <si>
    <t>ОБРАЗОВАНИЕ</t>
  </si>
  <si>
    <t>Дополнительное образование детей</t>
  </si>
  <si>
    <t>Субсидии автономным учреждениям</t>
  </si>
  <si>
    <t>620</t>
  </si>
  <si>
    <t>Молодежная политика</t>
  </si>
  <si>
    <t>Другие вопросы в области образования</t>
  </si>
  <si>
    <t>Обеспечивающая подпрограмма</t>
  </si>
  <si>
    <t>КУЛЬТУРА, КИНЕМАТОГРАФИЯ</t>
  </si>
  <si>
    <t>Культура</t>
  </si>
  <si>
    <t>Социальное обеспечение и иные выплаты населению</t>
  </si>
  <si>
    <t>300</t>
  </si>
  <si>
    <t>Стипендии</t>
  </si>
  <si>
    <t>340</t>
  </si>
  <si>
    <t>Социальные выплаты гражданам, кроме публичных нормативных социальных выплат</t>
  </si>
  <si>
    <t>320</t>
  </si>
  <si>
    <t>СОЦИАЛЬНАЯ ПОЛИТИКА</t>
  </si>
  <si>
    <t>Пенсионное обеспечение</t>
  </si>
  <si>
    <t>Социальное обеспечение населения</t>
  </si>
  <si>
    <t>Публичные нормативные социальные выплаты гражданам</t>
  </si>
  <si>
    <t>ФИЗИЧЕСКАЯ КУЛЬТУРА И СПОРТ</t>
  </si>
  <si>
    <t>Физическая культура</t>
  </si>
  <si>
    <t>Спорт высших достижений</t>
  </si>
  <si>
    <t>Комитет по управлению имуществом администрации городского округа Кашира</t>
  </si>
  <si>
    <t>902</t>
  </si>
  <si>
    <t>Реализация мероприятий по обеспечению жильем молодых семей</t>
  </si>
  <si>
    <t>Охрана семьи и детства</t>
  </si>
  <si>
    <t>Управление образования администрации городского округа Кашира</t>
  </si>
  <si>
    <t>910</t>
  </si>
  <si>
    <t>Дошкольное образование</t>
  </si>
  <si>
    <t>Общее образование</t>
  </si>
  <si>
    <t>Подпрограмма "Общее образование"</t>
  </si>
  <si>
    <t>Финансовое управление администрации городского округа Кашира</t>
  </si>
  <si>
    <t>911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</si>
  <si>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</si>
  <si>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Обслуживание государственного (муниципального) долга</t>
  </si>
  <si>
    <t>Обслуживание муниципального долга</t>
  </si>
  <si>
    <t>Совет депутатов городского округа Кашира</t>
  </si>
  <si>
    <t>912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</si>
  <si>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</si>
  <si>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Контрольно - счетная палата городского округа Кашира</t>
  </si>
  <si>
    <t>913</t>
  </si>
  <si>
    <t>Администраця городского округа Кашира</t>
  </si>
  <si>
    <t>09 0 00 00000</t>
  </si>
  <si>
    <t>09 3 00 00000</t>
  </si>
  <si>
    <t>Коды классификации расходов бюджета</t>
  </si>
  <si>
    <t>Глава
ведом-
ство</t>
  </si>
  <si>
    <t>10 0 00 00000</t>
  </si>
  <si>
    <t>10 1 02 00000</t>
  </si>
  <si>
    <t>10 3 00 00000</t>
  </si>
  <si>
    <t>10 3 02 00000</t>
  </si>
  <si>
    <t>01 0 00 00000</t>
  </si>
  <si>
    <t>07 0 00 00000</t>
  </si>
  <si>
    <t>09 3 01 00000</t>
  </si>
  <si>
    <t>02 0 00 00000</t>
  </si>
  <si>
    <t>04 0 00 00000</t>
  </si>
  <si>
    <t>11 0 00 00000</t>
  </si>
  <si>
    <t>13 0 00 00000</t>
  </si>
  <si>
    <t>13 1 00 00000</t>
  </si>
  <si>
    <t>13 1 01 00000</t>
  </si>
  <si>
    <t>15 0 00 00000</t>
  </si>
  <si>
    <t>15 1 00 00000</t>
  </si>
  <si>
    <t>99 0 00 00000</t>
  </si>
  <si>
    <t>09 2 00 00000</t>
  </si>
  <si>
    <t>09 2 01 00000</t>
  </si>
  <si>
    <t>95 0 00 00000</t>
  </si>
  <si>
    <t>05 0 00 00000</t>
  </si>
  <si>
    <t>06 0 00 00000</t>
  </si>
  <si>
    <t>05 3 00 00000</t>
  </si>
  <si>
    <t>08 0 00 00000</t>
  </si>
  <si>
    <t>08 1 00 00000</t>
  </si>
  <si>
    <t>15 2 00 00000</t>
  </si>
  <si>
    <t>06 4 00 00000</t>
  </si>
  <si>
    <t>08 1 01 00000</t>
  </si>
  <si>
    <t>08 3 00 00000</t>
  </si>
  <si>
    <t>12 0 00 00000</t>
  </si>
  <si>
    <t>08 1 04 00000</t>
  </si>
  <si>
    <t>04 1 00 00000</t>
  </si>
  <si>
    <t>02 2 00 00000</t>
  </si>
  <si>
    <t>02 3 01 00000</t>
  </si>
  <si>
    <t>02 4 00 00000</t>
  </si>
  <si>
    <t>03 0 00 00000</t>
  </si>
  <si>
    <t>03 2 00 00000</t>
  </si>
  <si>
    <t>04 2 00 00000</t>
  </si>
  <si>
    <t>05 3 01 00000</t>
  </si>
  <si>
    <t xml:space="preserve">Субсидии бюджетным учреждениям </t>
  </si>
  <si>
    <t>14 0 00 00000</t>
  </si>
  <si>
    <t>01 5 00 00000</t>
  </si>
  <si>
    <t>12 5 00 00000</t>
  </si>
  <si>
    <t>12 5 01 00000</t>
  </si>
  <si>
    <t>Федеральный проект «Формирование комфортной городской среды»</t>
  </si>
  <si>
    <t xml:space="preserve">Непрограммные расходы бюджета </t>
  </si>
  <si>
    <t xml:space="preserve">Муниципальная программа «Здравоохранение» </t>
  </si>
  <si>
    <t>Подпрограмма «Финансовое обеспечение системы организации медицинской помощи»</t>
  </si>
  <si>
    <t>Основное мероприятие «Развитие мер социальной поддержки медицинских работников»</t>
  </si>
  <si>
    <t xml:space="preserve">Обеспечивающая подпрограмма   </t>
  </si>
  <si>
    <t>Функционирование высшего должностного лица</t>
  </si>
  <si>
    <t>12 5 01 00110</t>
  </si>
  <si>
    <t>Вид расходов</t>
  </si>
  <si>
    <t>тип средств</t>
  </si>
  <si>
    <t xml:space="preserve">Муниципальная программа «Социальная защита населения»                    </t>
  </si>
  <si>
    <t xml:space="preserve">Муниципальная программа «Безопасность и обеспечение безопасности жизнедеятельности населения»                    </t>
  </si>
  <si>
    <t>Подпрограмма «Профилактика преступлений и иных правонарушений»</t>
  </si>
  <si>
    <t>Осуществление мероприятий в сфере профилактики правонарушений</t>
  </si>
  <si>
    <t>Обеспечение деятельности администрации</t>
  </si>
  <si>
    <t>900100</t>
  </si>
  <si>
    <t>08 1 04 00900</t>
  </si>
  <si>
    <t>08 4 01 00000</t>
  </si>
  <si>
    <t>08 4 01 00360</t>
  </si>
  <si>
    <t>12 5 01 00120</t>
  </si>
  <si>
    <t>0102</t>
  </si>
  <si>
    <t>0104</t>
  </si>
  <si>
    <t>РП</t>
  </si>
  <si>
    <t xml:space="preserve">Муниципальная программа «Развитие и функционирование дорожно-транспортного комплекса»                </t>
  </si>
  <si>
    <t>Подпрограмма «Дороги Подмосковья»</t>
  </si>
  <si>
    <t>Мероприятия по обеспечению безопасности дорожного движения</t>
  </si>
  <si>
    <t xml:space="preserve">Муниципальная программа «Формирование современной комфортной городской среды»   </t>
  </si>
  <si>
    <t>17 0 00 00000</t>
  </si>
  <si>
    <t>Основное мероприятие «Приведение в надлежащее состояние подъездов в многоквартирных домах»</t>
  </si>
  <si>
    <t>Ремонт подъездов в многоквартирных домах</t>
  </si>
  <si>
    <t>Подпрограмма «Комфортная городская среда»</t>
  </si>
  <si>
    <t>17 1 00 00000</t>
  </si>
  <si>
    <t>17 2 00 00000</t>
  </si>
  <si>
    <t>17 2 01 00000</t>
  </si>
  <si>
    <t>0801</t>
  </si>
  <si>
    <t>Основное мероприятие «Обеспечение выполнения функций муниципальных музеев»</t>
  </si>
  <si>
    <t>Расходы на обеспечение деятельности (оказание услуг) муниципальных учреждений - библиотеки</t>
  </si>
  <si>
    <t>Мероприятия в сфере культуры</t>
  </si>
  <si>
    <t>Стипендии в области образования, культуры и искусства</t>
  </si>
  <si>
    <t>02 3 01 06100</t>
  </si>
  <si>
    <t>Расходы на обеспечение деятельности (оказание услуг) муниципальных учреждений - парк культуры и отдыха</t>
  </si>
  <si>
    <t xml:space="preserve">Муниципальная программа «Спорт»                    </t>
  </si>
  <si>
    <t>Подпрограмма «Развитие физической культуры и спорта»</t>
  </si>
  <si>
    <t>05 1 00 00000</t>
  </si>
  <si>
    <t>Расходы на обеспечение деятельности (оказание услуг) муниципальных учреждений в сфере физической культуры и спорта</t>
  </si>
  <si>
    <t>05 1 01 00000</t>
  </si>
  <si>
    <t>05 1 01 06140</t>
  </si>
  <si>
    <t>Подпрограмма «Подготовка спортивного резерва»</t>
  </si>
  <si>
    <t>Расходы на обеспечение деятельности (оказание услуг) муниципальных учреждений в сфере молодежной политики</t>
  </si>
  <si>
    <t>13 4 00 00000</t>
  </si>
  <si>
    <t>13 4 01 00000</t>
  </si>
  <si>
    <t>Расходы на обеспечение деятельности (оказание услуг) муниципальных учреждений - организации дополнительного образования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</si>
  <si>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</si>
  <si>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03 1 02 00000</t>
  </si>
  <si>
    <t>900302</t>
  </si>
  <si>
    <t>03 1 00 00000</t>
  </si>
  <si>
    <t>03 2 01 00000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</si>
  <si>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</si>
  <si>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Мероприятия по организации отдыха детей в каникулярное время</t>
  </si>
  <si>
    <t>Информационная безопасность</t>
  </si>
  <si>
    <t>15 2 02 00000</t>
  </si>
  <si>
    <t>15 2 02 01160</t>
  </si>
  <si>
    <t>15 2 01 00000</t>
  </si>
  <si>
    <t>15 2 01 01151</t>
  </si>
  <si>
    <t>Развитие информационной инфраструктуры ( обеспечение оборудованием и поддержание его работоспособности)</t>
  </si>
  <si>
    <t>15 2 01 01152</t>
  </si>
  <si>
    <t xml:space="preserve">Муниципальная программа «Образование»           </t>
  </si>
  <si>
    <t>0702</t>
  </si>
  <si>
    <t>0703</t>
  </si>
  <si>
    <t>0709</t>
  </si>
  <si>
    <t>1004</t>
  </si>
  <si>
    <t>0701</t>
  </si>
  <si>
    <t>0410</t>
  </si>
  <si>
    <t>0113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</si>
  <si>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</si>
  <si>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12 5 01 06070</t>
  </si>
  <si>
    <t>12 5 01 06090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</si>
  <si>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</si>
  <si>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 xml:space="preserve">Организация и осуществление мероприятий по мобилизационной подготовке </t>
  </si>
  <si>
    <t>0204</t>
  </si>
  <si>
    <t>12 5 01 00720</t>
  </si>
  <si>
    <t>Осуществление мероприятий по обеспечению безопасности людей на водных объектах, охране их жизни и здоровья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</si>
  <si>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</si>
  <si>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0309</t>
  </si>
  <si>
    <t>08 2 00 00000</t>
  </si>
  <si>
    <t>08 2 02 00000</t>
  </si>
  <si>
    <t>08 3 01 00000</t>
  </si>
  <si>
    <t>08 3 01 00690</t>
  </si>
  <si>
    <t>08 5 00 00000</t>
  </si>
  <si>
    <t>08 5 01 00000</t>
  </si>
  <si>
    <t>08 1 02 00000</t>
  </si>
  <si>
    <t>08 1 05 00000</t>
  </si>
  <si>
    <t>08 1 05 00990</t>
  </si>
  <si>
    <t>0314</t>
  </si>
  <si>
    <t xml:space="preserve">Муниципальная программа «Развитие сельского хозяйства»                    </t>
  </si>
  <si>
    <t>0405</t>
  </si>
  <si>
    <t>06 4 01 00000</t>
  </si>
  <si>
    <t>06 4 01 60870</t>
  </si>
  <si>
    <t>0408</t>
  </si>
  <si>
    <t>0409</t>
  </si>
  <si>
    <t>Проведение мероприятий по комплексной борьбе с борщевиком Сосновского</t>
  </si>
  <si>
    <t>0503</t>
  </si>
  <si>
    <t>06 2 00 00000</t>
  </si>
  <si>
    <t>06 2 01 00000</t>
  </si>
  <si>
    <t>06 2 01 01280</t>
  </si>
  <si>
    <t>Расходы на обеспечение деятельности (оказание услуг) муниципальных учреждений в сфере похоронного дела</t>
  </si>
  <si>
    <t>0501</t>
  </si>
  <si>
    <t xml:space="preserve">Коммунальное хозяйство </t>
  </si>
  <si>
    <t>0502</t>
  </si>
  <si>
    <t>02 8 00 00000</t>
  </si>
  <si>
    <t>02 8 01 00000</t>
  </si>
  <si>
    <t>1101</t>
  </si>
  <si>
    <t>1103</t>
  </si>
  <si>
    <t>Резервные фонды</t>
  </si>
  <si>
    <t>0111</t>
  </si>
  <si>
    <t xml:space="preserve">Резервный фонд администрации </t>
  </si>
  <si>
    <t>99 0 00 00060</t>
  </si>
  <si>
    <t>Резервные средства</t>
  </si>
  <si>
    <t>870</t>
  </si>
  <si>
    <t>Резервный фонд на предупреждение и ликвидацию чрезвычайных ситуаций и последствий стихийных бедствий</t>
  </si>
  <si>
    <t>99 0 00 00070</t>
  </si>
  <si>
    <t>Основное мероприятие «Управление имуществом, находящимся в муниципальной собственности, и выполнение кадастровых работ»</t>
  </si>
  <si>
    <t>12 1 00 00000</t>
  </si>
  <si>
    <t>Основное мероприятие «Цифровое государственное управление»</t>
  </si>
  <si>
    <t>15 2 03 00000</t>
  </si>
  <si>
    <t>Цифровое государственное управление (обеспечение программными продуктами)</t>
  </si>
  <si>
    <t>15 2 03 01171</t>
  </si>
  <si>
    <t>Содействие развитию малого и среднего предпринимательства</t>
  </si>
  <si>
    <t>0412</t>
  </si>
  <si>
    <t>11 3 00 00000</t>
  </si>
  <si>
    <t>11 3 02 00000</t>
  </si>
  <si>
    <t>11 3 02 00750</t>
  </si>
  <si>
    <t>12 1 02 00000</t>
  </si>
  <si>
    <t>12 1 03 00000</t>
  </si>
  <si>
    <t>Основное мероприятие "Создание условий для реализации полномочий органов местного самоуправления"</t>
  </si>
  <si>
    <t>Взносы на капитальный ремонт общего имущества многоквартирных домов</t>
  </si>
  <si>
    <t>12 1 02 00180</t>
  </si>
  <si>
    <t>09 2 01 L4970</t>
  </si>
  <si>
    <t>1003</t>
  </si>
  <si>
    <t>09 3 01 60820</t>
  </si>
  <si>
    <t>1001</t>
  </si>
  <si>
    <t xml:space="preserve">Муниципальная программа «Социальная защита населения»         </t>
  </si>
  <si>
    <t>Предоставление доплаты за выслугу лет к трудовой пенсии муниципальным служащим за счет средств местного бюджета</t>
  </si>
  <si>
    <t>Оказание поддержки социально ориентированным некоммерческим организациям</t>
  </si>
  <si>
    <t>630</t>
  </si>
  <si>
    <t>08 1 07 00000</t>
  </si>
  <si>
    <t>08 1 07 06250</t>
  </si>
  <si>
    <t>0600</t>
  </si>
  <si>
    <t>0605</t>
  </si>
  <si>
    <t>07 5 00 00000</t>
  </si>
  <si>
    <t>1100</t>
  </si>
  <si>
    <t>0100</t>
  </si>
  <si>
    <t>0106</t>
  </si>
  <si>
    <t>Обеспечение деятельности финансового органа</t>
  </si>
  <si>
    <t>12 5 01 00160</t>
  </si>
  <si>
    <t>0400</t>
  </si>
  <si>
    <t>1300</t>
  </si>
  <si>
    <t>1301</t>
  </si>
  <si>
    <t>0103</t>
  </si>
  <si>
    <t>Руководство и управление в сфере установленных функций органов местного самоуправления</t>
  </si>
  <si>
    <t xml:space="preserve">Председатель представительного органа местного самоуправления </t>
  </si>
  <si>
    <t>95 0 00 00010</t>
  </si>
  <si>
    <t>95 0 00 00020</t>
  </si>
  <si>
    <t>Расходы на содержание представительного органа муниципального образования</t>
  </si>
  <si>
    <t>95 0 00 00030</t>
  </si>
  <si>
    <t xml:space="preserve">Обеспечение деятельности контрольно-счетной палаты </t>
  </si>
  <si>
    <t>95 0 00 00150</t>
  </si>
  <si>
    <t>ВСЕГО</t>
  </si>
  <si>
    <t>0200</t>
  </si>
  <si>
    <t>НАЦИОНАЛЬНАЯ ОБОРОНА</t>
  </si>
  <si>
    <t>0300</t>
  </si>
  <si>
    <t>0500</t>
  </si>
  <si>
    <t>0700</t>
  </si>
  <si>
    <t>0707</t>
  </si>
  <si>
    <t>0800</t>
  </si>
  <si>
    <t>1000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</si>
  <si>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</si>
  <si>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Основное меропритяие "Обеспечение функций культурно-досуговых учреждений"</t>
  </si>
  <si>
    <t>Основное мероприятие «Благоустройство общественных территорий муниципальных образований Московской области»</t>
  </si>
  <si>
    <t>17 1 01 00000</t>
  </si>
  <si>
    <t>тыс. руб</t>
  </si>
  <si>
    <t>Подпрограмма "Обеспечивающая подпрограмма"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</si>
  <si>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</si>
  <si>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08 1 01 00310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</si>
  <si>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</si>
  <si>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</si>
  <si>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08 4 00 00000</t>
  </si>
  <si>
    <t>02 3 00 00000</t>
  </si>
  <si>
    <t>Основное мероприятие «Строительство,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области»</t>
  </si>
  <si>
    <t>Основное мероприятие «Реализация механизмов муниципальной поддержки субъектов малого и среднего предпринимательства»</t>
  </si>
  <si>
    <t>Депутат представительного органа местного самоуправления на постоянной основе</t>
  </si>
  <si>
    <t>900202</t>
  </si>
  <si>
    <t>Расходы на обеспечение деятельности (оказание услуг) муниципальных учреждений - музеи, галереи</t>
  </si>
  <si>
    <t>02 2 01 06130</t>
  </si>
  <si>
    <t>02 2 01 00000</t>
  </si>
  <si>
    <t>Подпрограмма «Системы водоотведения»</t>
  </si>
  <si>
    <t>Основное мероприятие «Строительство,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области»</t>
  </si>
  <si>
    <t>Строительство и реконструкция  объектов очистки сточных вод</t>
  </si>
  <si>
    <t>10 2 00 00000</t>
  </si>
  <si>
    <t>10 2 01 00000</t>
  </si>
  <si>
    <t>10 2 01 S4020</t>
  </si>
  <si>
    <t>Основное мероприятие "Развитие похоронного дела на территории Московской области"</t>
  </si>
  <si>
    <t>08 1 07 62820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</si>
  <si>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</si>
  <si>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Организация и проведение официальных физкультурно-оздоровительных и спортивных мероприятий</t>
  </si>
  <si>
    <t>Подпрограмма "Обеспечение пожарной безопасности на территории муниципального образования Московской области"</t>
  </si>
  <si>
    <t>Подпрограмма "Обеспечение мероприятий гражданской обороны на территории муниципального образования Московской области"</t>
  </si>
  <si>
    <t>Целевая
статья</t>
  </si>
  <si>
    <t>12 5 01 00870</t>
  </si>
  <si>
    <t>Взносы в общественные организации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</si>
  <si>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</si>
  <si>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</si>
  <si>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</si>
  <si>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10 3 02 S0320</t>
  </si>
  <si>
    <t>06 3 00 00000</t>
  </si>
  <si>
    <t>Подпрограмма "Комплексное развитие сельских территорий"</t>
  </si>
  <si>
    <t>02 6 00 00000</t>
  </si>
  <si>
    <t>02 6 01 00000</t>
  </si>
  <si>
    <t>02 6 01 06260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</si>
  <si>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</si>
  <si>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Внедрение и обеспечение функционирования модели персонифицированного финансирования дополнительного образования детей</t>
  </si>
  <si>
    <t>Ремонт дворовых территорий</t>
  </si>
  <si>
    <t xml:space="preserve">Муниципальная программа «Развитие сельского хозяйства»             </t>
  </si>
  <si>
    <t>0406</t>
  </si>
  <si>
    <t>Водное хозяйство</t>
  </si>
  <si>
    <t>Муниципальная программа "Экология и окружающая среда"</t>
  </si>
  <si>
    <t>Основное мероприятие «Обеспечение безопасности гидротехнических сооружений и проведение мероприятий по берегоукреплению»</t>
  </si>
  <si>
    <t>07 2 00 00000</t>
  </si>
  <si>
    <t>07 2 01 00000</t>
  </si>
  <si>
    <t>12 3 00 00000</t>
  </si>
  <si>
    <t>12 3 01 00000</t>
  </si>
  <si>
    <t>СРЕДСТВА МАССОВОЙ ИНФОРМАЦИИ</t>
  </si>
  <si>
    <t>Другие вопросы в области средств массовой информации</t>
  </si>
  <si>
    <t>1200</t>
  </si>
  <si>
    <t>1204</t>
  </si>
  <si>
    <t>10 3 05 00000</t>
  </si>
  <si>
    <t>10 3 05 00192</t>
  </si>
  <si>
    <t>08 6 00 00000</t>
  </si>
  <si>
    <t>08 6 01 00000</t>
  </si>
  <si>
    <t>08 6 01 01020</t>
  </si>
  <si>
    <t>Содержание и развитие муниципальных экстренных оперативных служб</t>
  </si>
  <si>
    <t>17 2 01 01480</t>
  </si>
  <si>
    <t>0407</t>
  </si>
  <si>
    <t>07 4 00 00000</t>
  </si>
  <si>
    <t>07 4 01 00000</t>
  </si>
  <si>
    <t>Лесное хозяйство</t>
  </si>
  <si>
    <t>Основное мероприятие «Осуществление отдельных полномочий в области лесных отношений»</t>
  </si>
  <si>
    <t>04 5 00 00000</t>
  </si>
  <si>
    <t xml:space="preserve">  Приложение 3</t>
  </si>
  <si>
    <t>Муниципальная программа "Культура и туризм"</t>
  </si>
  <si>
    <t>Подпрограмма «Развитие музейного дела»</t>
  </si>
  <si>
    <t>02 3 01 L5198</t>
  </si>
  <si>
    <t>Подпрограмма "Развитие библиотечного дела"</t>
  </si>
  <si>
    <t>Основное мероприятие "Организация библиотечного обслуживания населения муниципальными библиотеками Московской области"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</si>
  <si>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</si>
  <si>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02 4 02 00000</t>
  </si>
  <si>
    <t>02 4 02 01110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</si>
  <si>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</si>
  <si>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Основное мероприятие "Реализация отдельных функций органа местного самоуправления в сфере культуры"</t>
  </si>
  <si>
    <t>02 4 04 00000</t>
  </si>
  <si>
    <t>02 4 04 06110</t>
  </si>
  <si>
    <t>Расходы на обеспечение деятельности (оказание услуг) муниципальных учреждений - культурно-досуговые учреждения</t>
  </si>
  <si>
    <t>02 4 06 00000</t>
  </si>
  <si>
    <t>02 4 06 06170</t>
  </si>
  <si>
    <t>02 8 01 00500</t>
  </si>
  <si>
    <t xml:space="preserve"> Подпрограмма "Развитие образования в сфере культуры"</t>
  </si>
  <si>
    <t>Основное мероприятие "Обеспечение функций муниципальных организаций дополнительного образования сферы культуры"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</si>
  <si>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</si>
  <si>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 xml:space="preserve">Муниципальная программа "Спорт"                 </t>
  </si>
  <si>
    <t>Основное мероприятие "Обеспечение условий для развития на территории городского округа физической культуры, школьного спорта и массового спорта"</t>
  </si>
  <si>
    <t>05 2 00 00000</t>
  </si>
  <si>
    <t>05 2 01 00000</t>
  </si>
  <si>
    <t>05 2 01 06150</t>
  </si>
  <si>
    <t>Основное мероприятие "Подготовка спортивных сборных команд"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</si>
  <si>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</si>
  <si>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05 3 01 00570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</si>
  <si>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</si>
  <si>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ОБСЛУЖИВАНИЕ ГОСУДАРСТВЕННОГО (МУНИЦИПАЛЬНОГО) ДОЛГА</t>
  </si>
  <si>
    <t>Развитие информационной инфраструктуры (Обеспечение ОМСУ муниципального образования Московской области широкополосным доступом в сеть Интернет, телефонной связью, иными услугами электросвязи)</t>
  </si>
  <si>
    <t>13 4 01 00770</t>
  </si>
  <si>
    <t>13 6 00 00000</t>
  </si>
  <si>
    <t>13 6 01 00000</t>
  </si>
  <si>
    <t>13 6 01 06020</t>
  </si>
  <si>
    <t>Подпрограмма "Молодежь Подмосковья"</t>
  </si>
  <si>
    <t>Основное мероприятие "Вовлечение молодежи в общественную жизнь"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</si>
  <si>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</si>
  <si>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Основное мероприятие "Финансовое обеспечение деятельности образовательных организаций"</t>
  </si>
  <si>
    <t>03 1 01 00000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</si>
  <si>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</si>
  <si>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(Профессиональная физическая охрана муниципальных учреждений в сфере общеобразовательных организаций)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</si>
  <si>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</si>
  <si>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03 1 01 06051</t>
  </si>
  <si>
    <t>03 1 01 06053</t>
  </si>
  <si>
    <t>03 1 01 62010</t>
  </si>
  <si>
    <t xml:space="preserve">Муниципальная программа "Безопасность и обеспечение безопасности жизнедеятельности населения"         </t>
  </si>
  <si>
    <t>Подпрограмма "Профилактика преступлений и иных правонарушений"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</si>
  <si>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</si>
  <si>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Подпрограмма "Энергосбережение и повышение энергетической эффективности"</t>
  </si>
  <si>
    <t>Основное мероприятие "Повышение энергетической эффективности муниципальных учреждений Московской области"</t>
  </si>
  <si>
    <t>10 5 00 00000</t>
  </si>
  <si>
    <t>10 5 01 00000</t>
  </si>
  <si>
    <t>10 5 01 00190</t>
  </si>
  <si>
    <t>Муниципальная программа "Развитие инженерной инфраструктуры, энергоэффективности и отрасли обращения с отходами"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</si>
  <si>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(Организация питания обучающихся и воспитанников общеобразовательных организаций)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</si>
  <si>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(Мероприятия в сфере образования)</t>
  </si>
  <si>
    <t>03 1 01 06054</t>
  </si>
  <si>
    <t>03 1 01 06055</t>
  </si>
  <si>
    <t>Обеспечение подвоза обучающихся к месту обучения в муниципальные общеобразовательные организации</t>
  </si>
  <si>
    <t>03 1 01 02270</t>
  </si>
  <si>
    <t>Расходы на обеспечение деятельности (оказание услуг) муниципальных учреждений - общеобразовательные организации</t>
  </si>
  <si>
    <t>03 1 04 00000</t>
  </si>
  <si>
    <t>03 1 04 06050</t>
  </si>
  <si>
    <t>Подпрограмма "Дополнительное образование, воспитание и психолого-социальное сопровождение детей"</t>
  </si>
  <si>
    <t>Основное мероприятие "Реализация "пилотных проектов" обновления содержания и технологий дополнительного образования, воспитания, психолого-педагогического сопровождения детей"</t>
  </si>
  <si>
    <t>Основное мероприятие "Финансовое обеспечение деятельности организаций дополнительного образования"</t>
  </si>
  <si>
    <t>Расходы на обеспечение деятельности (оказание услуг) муниципальных учреждений - организации дополнительного образования (Профессиональная физическая охрана муниципальных учреждений дополнительного образования)</t>
  </si>
  <si>
    <t>Расходы на обеспечение деятельности (оказание услуг) муниципальных учреждений - организации дополнительного образования (Мероприятия в сфере дополнительного образования)</t>
  </si>
  <si>
    <t>03 2 01 01110</t>
  </si>
  <si>
    <t>03 2 02 00000</t>
  </si>
  <si>
    <t>03 2 02 06061</t>
  </si>
  <si>
    <t>03 2 02 06063</t>
  </si>
  <si>
    <t>03 2 02 06064</t>
  </si>
  <si>
    <t>03 2 04 00000</t>
  </si>
  <si>
    <t>03 2 04 00940</t>
  </si>
  <si>
    <t xml:space="preserve">Субсидии автономным учреждениям </t>
  </si>
  <si>
    <t>Обеспечение деятельности прочих учреждений образования</t>
  </si>
  <si>
    <t>03 4 00 00000</t>
  </si>
  <si>
    <t>03 4 01 00000</t>
  </si>
  <si>
    <t>03 4 01 00130</t>
  </si>
  <si>
    <t xml:space="preserve"> 03 4 01 06080</t>
  </si>
  <si>
    <t>03 1 01 62140</t>
  </si>
  <si>
    <t>Подпрограмма " Развитие системы отдыха и оздоровления детей"</t>
  </si>
  <si>
    <t>Основное мероприятие "Мероприятия по организации отдыха детей в каникулярное время"</t>
  </si>
  <si>
    <t>04 2 03 00000</t>
  </si>
  <si>
    <t>04 2 03 S2190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</si>
  <si>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</si>
  <si>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</si>
  <si>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03 1 02 62230</t>
  </si>
  <si>
    <t>01 5 02 00000</t>
  </si>
  <si>
    <t>01 5 02 00420</t>
  </si>
  <si>
    <t>15 1 02 00000</t>
  </si>
  <si>
    <t>Основное мероприятие "Информационная безопасность"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</si>
  <si>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</si>
  <si>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Основное мероприятие "Информационная инфраструктура"</t>
  </si>
  <si>
    <t>Основное мероприятие "Цифровое государственное управление"</t>
  </si>
  <si>
    <t>Развитие информационной инфраструктуры (Обеспечение программными продуктами)</t>
  </si>
  <si>
    <t>Муниципальная программа "Цифровое муниципальное образование"</t>
  </si>
  <si>
    <t>04 1 15 00000</t>
  </si>
  <si>
    <t>04 1 15 00840</t>
  </si>
  <si>
    <t xml:space="preserve">Муниципальная программа "Социальная защита населения"                    </t>
  </si>
  <si>
    <t>Подпрограмма "Социальная поддержка граждан"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</si>
  <si>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</si>
  <si>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ООсновное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</si>
  <si>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04 5 03 00000</t>
  </si>
  <si>
    <t>04 5 03 60680</t>
  </si>
  <si>
    <t>04 6 00 00000</t>
  </si>
  <si>
    <t>04 6 01 00000</t>
  </si>
  <si>
    <t>04 6 01 00760</t>
  </si>
  <si>
    <t>Подпрограмма "Развитие и поддержка социально ориентированных некоммерческих организаций"</t>
  </si>
  <si>
    <t>Основное мероприятие "Развитие негосударственного сектора социального обслуживания"</t>
  </si>
  <si>
    <t>Подпрограмма "Развитие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медиасреды"</t>
  </si>
  <si>
    <t>13 6 04 00000</t>
  </si>
  <si>
    <t>13 6 04 51200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</si>
  <si>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</si>
  <si>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</si>
  <si>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Муниципальная программа "Предпринимательство"              </t>
  </si>
  <si>
    <t>Подпрограмма "Развитие малого и среднего предпринимательства"</t>
  </si>
  <si>
    <t>Подпрограмма "Развитие водохозяйственного комплекса"</t>
  </si>
  <si>
    <t>Подпрограмма "Развитие лесного хозяйства"</t>
  </si>
  <si>
    <t>07 4 01 62050</t>
  </si>
  <si>
    <t>Подпрограмма "Ликвидация накопленного вреда окружающей среде"</t>
  </si>
  <si>
    <t>07 5 02 00000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</si>
  <si>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</si>
  <si>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07 5 02 01721</t>
  </si>
  <si>
    <t>07 5 02 01722</t>
  </si>
  <si>
    <t>07 5 02 01723</t>
  </si>
  <si>
    <t>Организация мероприятий, связанных с содержанием закрытых полигонов твердых коммунальных отходов (Отбор проб, проводимый на территории полигона ТКО, и расходы за обработку данных лабораторных исследований, осуществляемых в пострекультивационный период на полигоне ТКО)</t>
  </si>
  <si>
    <t>Организация мероприятий, связанных с содержанием закрытых полигонов твердых коммунальных отходов (Вывоз и уничтожение фильтрата/фильтрата концентрированного с полигона ТКО)</t>
  </si>
  <si>
    <t xml:space="preserve"> Муниципальная программа "Жилище"                  </t>
  </si>
  <si>
    <t>Подпрограмма "Обеспечение жильем молодых семей"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</si>
  <si>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</si>
  <si>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</si>
  <si>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</si>
  <si>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Московской области"</t>
  </si>
  <si>
    <t>08 2 02 00340</t>
  </si>
  <si>
    <t>08 5 01 00730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</si>
  <si>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</si>
  <si>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</si>
  <si>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</si>
  <si>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Основное мероприятие "Обеспечение деятельности общественных объединений правоохранительной направленности"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</si>
  <si>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</si>
  <si>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</si>
  <si>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 xml:space="preserve"> Основное мероприятие "Развитие похоронного дела"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</si>
  <si>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</si>
  <si>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Подпрограмма "Вовлечение в оборот земель сельскохозяйственного назначения и развитие мелиорации"</t>
  </si>
  <si>
    <t>Основное мероприятие "Реализация мероприятий в области мелиорации земель сельскохозяйственного назначения"</t>
  </si>
  <si>
    <t>Основное мероприятие "Обеспечение доступности торгового обслуживания в сельских населенных пунктах"</t>
  </si>
  <si>
    <t>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</t>
  </si>
  <si>
    <t>Строительство и реконструкция сетей водоснабжения, водоотведения, теплоснабжения</t>
  </si>
  <si>
    <t>10 3 05 00191</t>
  </si>
  <si>
    <t>Подпрограмма "Объекты теплоснабжения, инженерные коммуникации"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</si>
  <si>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</si>
  <si>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Капитальный ремонт сетей водоснабжения, водоотведения, теплоснабжения</t>
  </si>
  <si>
    <t>10 1 02 01540</t>
  </si>
  <si>
    <t>Содержание и ремонт шахтных колодцев</t>
  </si>
  <si>
    <t xml:space="preserve">Подпрограмма «Чистая вода»   </t>
  </si>
  <si>
    <t>10 1 00 00000</t>
  </si>
  <si>
    <t>14 2 04 00000</t>
  </si>
  <si>
    <t>Основное мероприятие "Ремонт, капитальный ремонт сети автомобильных дорог, мостов и путепроводов местного значения"</t>
  </si>
  <si>
    <t>Подпрограмма "Создание условий для обеспечения комфортного проживания жителей, в том числе в многоквартирных домах на территории Московской области"</t>
  </si>
  <si>
    <t>Основное мероприятие "Обеспечение комфортной среды проживания на территории муниципального образования Московской области"</t>
  </si>
  <si>
    <t>Cоздание административных комиссий, уполномоченных рассматривать дела об административных правонарушениях в сфере благоустройства</t>
  </si>
  <si>
    <t>17 2 01 62670</t>
  </si>
  <si>
    <t>Основное мероприятие «Обеспечение комфортной среды проживания на территории муниципального образвания Московской области»</t>
  </si>
  <si>
    <t>Ямочный ремонт асфальтового покрытия дворовых территорий</t>
  </si>
  <si>
    <t>17 2 03 00000</t>
  </si>
  <si>
    <t>Организация наружного освещения</t>
  </si>
  <si>
    <t xml:space="preserve">Муниципальная программа "Управление имуществом и муниципальными финансами"  </t>
  </si>
  <si>
    <t>12 5 03 00000</t>
  </si>
  <si>
    <t>12 5 03 00830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</si>
  <si>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</si>
  <si>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</si>
  <si>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Основное мероприятие "Управление имуществом, находящимся в муниципальной собственности, и выполнение кадастровых работ"</t>
  </si>
  <si>
    <t>12 1 04 00000</t>
  </si>
  <si>
    <t xml:space="preserve"> 12 1 04 00130</t>
  </si>
  <si>
    <t>12 5 01 01680</t>
  </si>
  <si>
    <t>Обеспечение деятельности муниципальных казенных учреждений в сфере закупок товаров, работ, услуг</t>
  </si>
  <si>
    <t>12 3 01 00800</t>
  </si>
  <si>
    <t>Подпрограмма "Управление муниципальным долгом"</t>
  </si>
  <si>
    <t>Основное мероприятие "Реализация мероприятий в рамках управления муниципальным долгом"</t>
  </si>
  <si>
    <t>08 1 01 00300</t>
  </si>
  <si>
    <t>Обслуживание государственного (муниципального) внутреннего  долга</t>
  </si>
  <si>
    <t>07 2 01 01440</t>
  </si>
  <si>
    <t xml:space="preserve"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 </t>
  </si>
  <si>
    <t>07 4 04 00000</t>
  </si>
  <si>
    <t>Основное мероприятие "Вовлечение населения в мероприятия по охране леса"</t>
  </si>
  <si>
    <t>Организация мероприятий, связанных с содержанием закрытых полигонов твердых коммунальных отходов (Содержание полигона ТБО "Каширский")</t>
  </si>
  <si>
    <t>13 1 01 00821</t>
  </si>
  <si>
    <t>13 1 01 00824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</si>
  <si>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(в печатных СМИ)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</si>
  <si>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(в электронных СМИ, распространяемых в сети Интернет (сетевых изданиях))</t>
  </si>
  <si>
    <t>15 3 00 00000</t>
  </si>
  <si>
    <t>15 3 01 00000</t>
  </si>
  <si>
    <t>15 3 01 06190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</si>
  <si>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</si>
  <si>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12 1 02 00170</t>
  </si>
  <si>
    <t>07 4 04 01750</t>
  </si>
  <si>
    <t>Организация и проведение акций по посадке леса</t>
  </si>
  <si>
    <t>0602</t>
  </si>
  <si>
    <t>Сбор, удаление отходов и очистка сточных вод</t>
  </si>
  <si>
    <t>13 1 07 00000</t>
  </si>
  <si>
    <t>13 1 07 00660</t>
  </si>
  <si>
    <t>Основное мероприятие "Организация создания и эксплуатации сети объектов наружной рекламы"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</si>
  <si>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</si>
  <si>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99 0 00 00080</t>
  </si>
  <si>
    <t>Оплата исполнительных листов, судебных издержек</t>
  </si>
  <si>
    <t>Исполнение судебных актов</t>
  </si>
  <si>
    <t>Расходы на обеспечение деятельности (оказание услуг) муниципальных учреждений в сфере благоустройства (МКУ/МБУ/МАУ)</t>
  </si>
  <si>
    <t>17 2 01 06242</t>
  </si>
  <si>
    <t>13 1 01 00826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</si>
  <si>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деятельности)</t>
  </si>
  <si>
    <t>Создание и ремонт пешеходных коммуникаций</t>
  </si>
  <si>
    <t>Подпрограмма "Обеспечение мероприятий по защите населения и территорий от чрезвычайных ситуаций на территории муниципального образования Московской области"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</si>
  <si>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</si>
  <si>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</si>
  <si>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 2 01 S1160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</si>
  <si>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</si>
  <si>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</si>
  <si>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Субсидии автономным  учреждениям</t>
  </si>
  <si>
    <t>09 2 01 74970</t>
  </si>
  <si>
    <t>Реализация мероприятий по обеспечению жильем молодых семей за счет средств местного бюджета</t>
  </si>
  <si>
    <t>07 5 02 01724</t>
  </si>
  <si>
    <t>Организация мероприятий, связанных с содержанием закрытых полигонов твердых коммунальных отходов (разработка документации для полигона ТБО "Каширский")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</si>
  <si>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</si>
  <si>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Основное мероприятие "Сохранение ветеринарно-санитарного благополучия"</t>
  </si>
  <si>
    <t>06 3 03 00000</t>
  </si>
  <si>
    <t>06 3 03 S1100</t>
  </si>
  <si>
    <t>Изготовление и установка стел</t>
  </si>
  <si>
    <t>17 1 01 S0280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</si>
  <si>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</si>
  <si>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08 2 03 00000</t>
  </si>
  <si>
    <t>08 2 03 00340</t>
  </si>
  <si>
    <t>Основное мероприятие "Реализация мероприятий по подготовке населения и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</si>
  <si>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12 1 03 65900</t>
  </si>
  <si>
    <t>Основное мероприятие «Создание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помещений»</t>
  </si>
  <si>
    <t>Единая субвенция бюджетам муниципальных образований Московской области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</si>
  <si>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Подпрограмма "Эффективное управление имущественным комплексом"</t>
  </si>
  <si>
    <t>Муниципальная программа «Переселение граждан из аварийного жилищного фонда »</t>
  </si>
  <si>
    <t>Подпрограмма «Обеспечение мероприятий по переселению граждан из аварийного жилищного фонда в Московской области»</t>
  </si>
  <si>
    <t>Основное мероприятие «Переселение граждан из аварийного жилищного фонда»</t>
  </si>
  <si>
    <t>Подпрограмма «Обеспечение мероприятий по переселению граждан из аварийного жилищного фонда в Московской области, признанного таковым после 1 января 2017 года»</t>
  </si>
  <si>
    <t>Основное мероприятие «Переселение граждан из аварийного жилищного фонда в Московской области, признанного таковым после 1 января 2017 года»</t>
  </si>
  <si>
    <t>Обеспечение мероприятий по переселению граждан из аварийного жилищного фонда, признанного таковым после 1 января 2017 года</t>
  </si>
  <si>
    <t>19 0 00 00000</t>
  </si>
  <si>
    <t>19 2 00 00000</t>
  </si>
  <si>
    <t>19 2 02 00000</t>
  </si>
  <si>
    <t>19 4 00 00000</t>
  </si>
  <si>
    <t>19 4 01 00000</t>
  </si>
  <si>
    <t>19 4 01 S9605</t>
  </si>
  <si>
    <t>03 1 01 63180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</si>
  <si>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</si>
  <si>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03 1 04 63190</t>
  </si>
  <si>
    <t>02 4 04 00500</t>
  </si>
  <si>
    <t>05101005700</t>
  </si>
  <si>
    <t>Субсидии бюджетным  учреждениям</t>
  </si>
  <si>
    <t>Подпрограмма "Системы водоотведения"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</si>
  <si>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</si>
  <si>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Капитальный ремонт, приобретение, монтаж и ввод в эксплуатацию канализационных коллекторов, канализационных (ливневых) насосных станций</t>
  </si>
  <si>
    <t>10 2 02 00000</t>
  </si>
  <si>
    <t>10 2 02 S0310</t>
  </si>
  <si>
    <t>17 2 01 01930</t>
  </si>
  <si>
    <t>17 2 01 01940</t>
  </si>
  <si>
    <t>Модернизация детских игровых площадок, установленных ранее с привлечением средств бюджета Московской области</t>
  </si>
  <si>
    <t>Замена и модернизация детских игровых площадок</t>
  </si>
  <si>
    <t>Основное мероприятие "Обеспечение функций культурно-досуговых учреждений"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</si>
  <si>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</si>
  <si>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</si>
  <si>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10 3 01 00000</t>
  </si>
  <si>
    <t>Реализация мероприятий по сносу аварийного жилья, расселенного в рамках программы переселения</t>
  </si>
  <si>
    <t>Обеспечение мероприятий по переселению граждан из аварийного жилищного фонда, признанного таковым после 1 января 2017 года, за счет средств местного бюджета</t>
  </si>
  <si>
    <t>19 4 01 79605</t>
  </si>
  <si>
    <t>Реализация мероприятий по строительству и реконструкции объектов теплоснабжения</t>
  </si>
  <si>
    <t>Реализация мероприятий по строительству и реконструкции сетей теплоснабжения муниципальной собственности</t>
  </si>
  <si>
    <t>Cтроительство и реконструкция сетей теплоснабжения муниципальной собственности</t>
  </si>
  <si>
    <t>03 1 01 S0460</t>
  </si>
  <si>
    <t>Выплата ежемесячных доплат за напряженный труд работникам муниципальных дошкольных и общеобразовательных организаций</t>
  </si>
  <si>
    <t>03 1 01 S0450</t>
  </si>
  <si>
    <t>Приобретение автобусов для доставки обучающихся в общеобразовательные организации, расположенные в сельских населенных пунктах</t>
  </si>
  <si>
    <t>03 1 02 S2260</t>
  </si>
  <si>
    <t>Организация питания обучающихся в муниципальных общеобразовательных организациях в Московской области</t>
  </si>
  <si>
    <t>03 1 01 02040</t>
  </si>
  <si>
    <t>Федеральный проект «Педагоги и наставники»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</si>
  <si>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</si>
  <si>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00000</t>
  </si>
  <si>
    <t>03 1 Ю6 51790</t>
  </si>
  <si>
    <t>03 1 Ю6 53030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</si>
  <si>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</si>
  <si>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12 5 01 02050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</si>
  <si>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</si>
  <si>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15 1 02 02080</t>
  </si>
  <si>
    <t>17 1 01 S3730</t>
  </si>
  <si>
    <t>Благоустройство лесопарковых зон</t>
  </si>
  <si>
    <t>02 5 00 00000</t>
  </si>
  <si>
    <t>02 5 02 00000</t>
  </si>
  <si>
    <t>02 5 02 S3150</t>
  </si>
  <si>
    <t>Подпрограмма «Укрепление материально-технической базы муниципальных учреждений культуры»</t>
  </si>
  <si>
    <t>Основное мероприятие «Обеспечение современных условий деятельности муниципальных культурно-досуговых учреждений и организаций дополнительного образования сферы культуры»</t>
  </si>
  <si>
    <t>Проведение ремонта объектов муниципальных культурно-досуговых учреждений в сельской местности</t>
  </si>
  <si>
    <t>10 3 01 SТ020</t>
  </si>
  <si>
    <t>10 3 02 SТ070</t>
  </si>
  <si>
    <t>10 3 02 SТ080</t>
  </si>
  <si>
    <t>Реализация  мероприятий по капитальному ремонту сетей теплоснабжения на территории муниципальных образований</t>
  </si>
  <si>
    <t>10 3 02 SТ090</t>
  </si>
  <si>
    <t>Подпрограмма «Реализация полномочий в сфере жилищно-коммунального хозяйства»</t>
  </si>
  <si>
    <t>Основное мероприятие «Создание экономических условий для повышения эффективности работы организаций жилищно-коммунального хозяйства Московской области»</t>
  </si>
  <si>
    <t>Установка специализированного оборудования на территории муниципальных образований</t>
  </si>
  <si>
    <t>Приобретение специализированной техники для аварийных бригад</t>
  </si>
  <si>
    <t>10 8 00 00000</t>
  </si>
  <si>
    <t>10 8 01 00000</t>
  </si>
  <si>
    <t>10 8 01 S1220</t>
  </si>
  <si>
    <t>10 8 01 S1330</t>
  </si>
  <si>
    <t>Основное мероприятие "Содержание автомобильных дорог местного значения"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</si>
  <si>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</si>
  <si>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Подпрограмма "Безопасность дорожного движения"</t>
  </si>
  <si>
    <t>Основное мероприятие "Обеспечение безопасного поведения на дорогах"</t>
  </si>
  <si>
    <t>14 2 03 00000</t>
  </si>
  <si>
    <t>14 2 03 9Д070</t>
  </si>
  <si>
    <t>14 2 04 9Д110</t>
  </si>
  <si>
    <t>14 3 00 00000</t>
  </si>
  <si>
    <t>14 3 01 00000</t>
  </si>
  <si>
    <t>14 3 01 9Д890</t>
  </si>
  <si>
    <t>17 2 01 02100</t>
  </si>
  <si>
    <t>17 2 03 02090</t>
  </si>
  <si>
    <t>Устройство систем наружного освещения в рамках реализации проекта "Светлый город"</t>
  </si>
  <si>
    <t>17 1 01 02120</t>
  </si>
  <si>
    <t>17 1 И4 00000</t>
  </si>
  <si>
    <t>17 1 И4 54249</t>
  </si>
  <si>
    <t>Устройство и модернизация контейнерных площадок</t>
  </si>
  <si>
    <t>17 2 01 S2490</t>
  </si>
  <si>
    <t>Ликвидация несанкционированных навалов мусора</t>
  </si>
  <si>
    <t>17 2 01 01790</t>
  </si>
  <si>
    <t>17 2 01 02110</t>
  </si>
  <si>
    <t>15 2 05 00000</t>
  </si>
  <si>
    <t>15 2 05 02140</t>
  </si>
  <si>
    <t>Основное мероприятие "Цифровая образовательная среда"</t>
  </si>
  <si>
    <t>Обновление и техническое обслуживание (ремонт) средств (программного обеспечения и оборудования), приобретенных для реализации мероприятий в сфере цифровой образовательной среды</t>
  </si>
  <si>
    <t>12 1 02 00790</t>
  </si>
  <si>
    <t>Выполнения комплексных кадастровых работ и утверждение карты-плана территории</t>
  </si>
  <si>
    <t>Развитие информационной инфраструктуры (Внедрение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области)</t>
  </si>
  <si>
    <t>15 2 03 01172</t>
  </si>
  <si>
    <t>Премии и гранты</t>
  </si>
  <si>
    <t>Обеспечение мероприятий по переселению граждан из аварийного жилищного фонда</t>
  </si>
  <si>
    <t>19 2 02 S9605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</si>
  <si>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</t>
  </si>
  <si>
    <t>17 1 И4 55552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</si>
  <si>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</si>
  <si>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 1 Ю6 50500</t>
  </si>
  <si>
    <t>02 6 05 00000</t>
  </si>
  <si>
    <t>02 6 05 S1180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</si>
  <si>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</si>
  <si>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Финансовое обеспечение выплат преподавателям в области музыкального искусства организаций дополнительного образования сферы культуры Московской области</t>
  </si>
  <si>
    <t>18 0 00 00000</t>
  </si>
  <si>
    <t>18 3 00 00000</t>
  </si>
  <si>
    <t>18 3 07 00000</t>
  </si>
  <si>
    <t>Муниципальная программа "Строительство и капитальный ремонт объектов социальной инфраструктуры"</t>
  </si>
  <si>
    <t>Подпрограмма "Строительство (реконструкция), капитальный ремонт объектов образования"</t>
  </si>
  <si>
    <t>Основное мероприятие "Модернизация школьных систем образования в рамках государственной программы Российской Федерации "Развитие образования"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</si>
  <si>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области, площадью менее 0,5 га)</t>
  </si>
  <si>
    <t>17 1 И4 02290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</si>
  <si>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</si>
  <si>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</si>
  <si>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</si>
  <si>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03 1 02 L3041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</si>
  <si>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</si>
  <si>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</si>
  <si>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</si>
  <si>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Участие в предупреждении и ликвидации последствий чрезвычайных ситуаций в границах муниципального образования</t>
  </si>
  <si>
    <t>Обеспечение первичных мер пожарной безопасности в границах муниципального образования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</si>
  <si>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</si>
  <si>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 (Утверждение схем водоснабжения и водоотведения городских округов (актуализированных схем водоснабжения и водоотведения городских округов))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</si>
  <si>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</si>
  <si>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Владение, пользование и распоряжение имуществом, находящимся в муниципальной собственности муниципального образования</t>
  </si>
  <si>
    <t>Организация и осуществление мероприятий по работе с детьми и молодежью в муниципальном образовании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</si>
  <si>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</si>
  <si>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</si>
  <si>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</si>
  <si>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17 1 01 01340</t>
  </si>
  <si>
    <t>17 2 И4 00000</t>
  </si>
  <si>
    <t>17 2 И4 02130</t>
  </si>
  <si>
    <t>Выплата ежемесячных доплат за напряженный труд работникам муниципальных дошкольных образовательных организаций, муниципальных общеобразовательных организаций</t>
  </si>
  <si>
    <t>19 2 02 01960</t>
  </si>
  <si>
    <t>10 3 02 S4080</t>
  </si>
  <si>
    <t>Подпрограмма "Развитие газификации, топливозаправочного комплекса и электроэнергетики"</t>
  </si>
  <si>
    <t>Основное мероприятие «Строительство и содержание газопроводов в населенных пунктах»</t>
  </si>
  <si>
    <t>Организация в границах городского округа электро-, тепло-, газо- и водоснабжения населения, водоотведения, снабжения населения топливом</t>
  </si>
  <si>
    <t>10 6 00 00000</t>
  </si>
  <si>
    <t>10 6 01 00000</t>
  </si>
  <si>
    <t>10 6 01 00190</t>
  </si>
  <si>
    <t>13 1 01 00827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</si>
  <si>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(посредством социальных сетей, мессенджеров, e-mail-рассылок, SMS-информирования)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</si>
  <si>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</si>
  <si>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(Укрепление материально-технической базы и проведение текущего ремонта общеобразовательных организаций)</t>
  </si>
  <si>
    <t>03 1 01 06052</t>
  </si>
  <si>
    <t>Расходы на обеспечение деятельности (оказание услуг) муниципальных учреждений - организации дополнительного образования (Укрепление материально-технической базы и проведение текущего ремонта учреждений дополнительного образования)</t>
  </si>
  <si>
    <t>03 2 02 06062</t>
  </si>
  <si>
    <t>16 0 00 00000</t>
  </si>
  <si>
    <t>16 2 00 00000</t>
  </si>
  <si>
    <t>16 2 01 00000</t>
  </si>
  <si>
    <t>16 2 01 01910</t>
  </si>
  <si>
    <t>16 2 05 00000</t>
  </si>
  <si>
    <t>16 2 05 01210</t>
  </si>
  <si>
    <t>Муниципальная программа "Архитектура и градостроительство"</t>
  </si>
  <si>
    <t>Подпрограмма "Реализация политики пространственного развития городского округа"</t>
  </si>
  <si>
    <t>Основное мероприятие "Обеспечение подготовки документации по планировке территории в соответствии с документами территориального планирования Московской области, документами территориального планирования муниципального образования Московской области"</t>
  </si>
  <si>
    <t>Осуществление расходов, связанных с планировкой территорий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</si>
  <si>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 Московской области"</t>
  </si>
  <si>
    <t>Ликвидация самовольных, недостроенных и аварийных объектов на территории муниципального образования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</si>
  <si>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</si>
  <si>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04 2 03 00410</t>
  </si>
  <si>
    <t>Основное мероприятие "Социальная поддержка отдельных категорий граждан и почетных граждан Московской области"</t>
  </si>
  <si>
    <t>04 1 09 00000</t>
  </si>
  <si>
    <t>Оказание мер социальной поддержки и социальной помощи гражданам (за счет средств, собранных в результате проведения "Дня благотворительного труда")</t>
  </si>
  <si>
    <t>04 1 09 00921</t>
  </si>
  <si>
    <t>17 1 01 73730</t>
  </si>
  <si>
    <t>Благоустройство лесопарковых зон за счет средств местного бюджета</t>
  </si>
  <si>
    <t>10 1 02 00190</t>
  </si>
  <si>
    <t>Подпрограмма "Чистая вода"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</si>
  <si>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</si>
  <si>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(путем изготовления и распространения (вещания) радиопрограммы)</t>
  </si>
  <si>
    <t>13 1 01 00823</t>
  </si>
  <si>
    <t>10 3 01 9Т020</t>
  </si>
  <si>
    <t>Реализация мероприятий по строительству и реконструкции объектов теплоснабжения муниципальной собственности за счет средств местного бюджета</t>
  </si>
  <si>
    <t>Основное мероприятие "Создание условий для массового отдыха жителей городского округа в парках культуры и отдыха"</t>
  </si>
  <si>
    <t>Организация в границах городского округа электро-, тепло-, газо- и водоснабжения населения, водоотведения, снабжения населения топливом (Утверждение схем теплоснабжения городских округов (актуализированных схем теплоснабжения городских округов))</t>
  </si>
  <si>
    <t>14 2 00 00000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</si>
  <si>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</si>
  <si>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Основное мероприятие "Совершенствование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услуг"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</si>
  <si>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</si>
  <si>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 1 02 S2970</t>
  </si>
  <si>
    <t>Основное мероприятие "Обеспечение развития инновационной инфраструктуры общего образования"</t>
  </si>
  <si>
    <t>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</t>
  </si>
  <si>
    <t>03 2 03 00000</t>
  </si>
  <si>
    <t>03 2 03 S2980</t>
  </si>
  <si>
    <t>02 5 02 71490</t>
  </si>
  <si>
    <t>Проведение ремонта объектов муниципальных культурно-досуговых учреждений за счет средств местного бюджета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</si>
  <si>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(путем изготовления и распространения (вещания) телепередач)</t>
  </si>
  <si>
    <t>13 1 01 00822</t>
  </si>
  <si>
    <t>18307S2950</t>
  </si>
  <si>
    <t>18307S3770</t>
  </si>
  <si>
    <t>Благоустройство территорий муниципальных общеобразовательных организаций, в зданиях которых выполнен капитальный ремонт</t>
  </si>
  <si>
    <t>Проведение работ по капитальному ремонту зданий региональных (муниципальных) общеобразовательных организаций</t>
  </si>
  <si>
    <t>Основное мероприятие "Реализация проектов по строительству, реконструкции, модернизации объектов коммунальной инфраструктуры с использованием финансовых инструментов "Инфраструктурного меню"</t>
  </si>
  <si>
    <t>Субсидии ресурсоснабжающим организациям на реализацию мероприятий по организации системы водоснабжения и водоотведения, теплоснабжения, электроснабжения, газоснабжения на территории муниципального образования Московской области</t>
  </si>
  <si>
    <t>10 3 04 01300</t>
  </si>
  <si>
    <t>10 3 04 00000</t>
  </si>
  <si>
    <t xml:space="preserve">Муниципальная программа "Развитие и функционирование дорожно-транспортного комплекса"        </t>
  </si>
  <si>
    <t>Подпрограмма "Пассажирский транспорт общего пользования"</t>
  </si>
  <si>
    <t>Основное мероприятие "Организация транспортного обслуживания населения"</t>
  </si>
  <si>
    <t>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</t>
  </si>
  <si>
    <t>14 1 00 00000</t>
  </si>
  <si>
    <t>14 1 02 00000</t>
  </si>
  <si>
    <t>14 1 02 S1570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</si>
  <si>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</si>
  <si>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 1 02 S3240</t>
  </si>
  <si>
    <t>Капитальный ремонт сетей водоснабжения, водоотведения за счет средств местного бюджета</t>
  </si>
  <si>
    <t>10 3 02 70320</t>
  </si>
  <si>
    <t>утверждено</t>
  </si>
  <si>
    <t>утверждено по СБР</t>
  </si>
  <si>
    <t>исполнено</t>
  </si>
  <si>
    <t>%исполнения от утвержденного плана</t>
  </si>
  <si>
    <t>10 2 02 S031Ж</t>
  </si>
  <si>
    <t>10 3 02 SТ07Ж</t>
  </si>
  <si>
    <t>10 3 02 SТ08Ж</t>
  </si>
  <si>
    <t>10 3 02 SТ09Ж</t>
  </si>
  <si>
    <t>10 3 01 SТ02Ж</t>
  </si>
  <si>
    <t>10 3 02 S032Ж</t>
  </si>
  <si>
    <t>19 4 01 S960А</t>
  </si>
  <si>
    <t>% исполнения от СБР</t>
  </si>
  <si>
    <t xml:space="preserve">Исполнение ведомственной структуры расходов  бюджета городского округа Кашира за 1 полугодиеквартал 2025 года </t>
  </si>
  <si>
    <t>к постановлению администрации городского</t>
  </si>
  <si>
    <t xml:space="preserve"> округа Кашира от 2025  №</t>
  </si>
  <si>
    <t>05 1 01 00570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</si>
</sst>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6" x14ac:knownFonts="1">
    <font>
      <sz val="10"/>
      <name val="Arial"/>
      <charset val="1"/>
    </font>
    <font>
      <b/>
      <sz val="11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 Cyr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Arial Cyr"/>
      <charset val="204"/>
    </font>
    <font>
      <sz val="8"/>
      <color indexed="8"/>
      <name val="Arial"/>
      <family val="2"/>
      <charset val="204"/>
    </font>
    <font>
      <b/>
      <sz val="10"/>
      <name val="Times New Roman Cyr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 Cyr"/>
      <charset val="204"/>
    </font>
    <font>
      <b/>
      <sz val="12"/>
      <name val="Times New Roman"/>
      <family val="1"/>
      <charset val="204"/>
    </font>
    <font>
      <sz val="10"/>
      <name val="Times New Roman Cyr"/>
      <charset val="204"/>
    </font>
    <font>
      <sz val="10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EBEE"/>
      </patternFill>
    </fill>
    <fill>
      <patternFill patternType="solid">
        <fgColor rgb="FFFFF176"/>
        <bgColor rgb="FFFFEBEE"/>
      </patternFill>
    </fill>
    <fill>
      <patternFill patternType="solid">
        <fgColor rgb="FFE0F2F1"/>
        <bgColor rgb="FFCCFFFF"/>
      </patternFill>
    </fill>
    <fill>
      <patternFill patternType="solid">
        <fgColor rgb="FFB2DFDB"/>
        <bgColor rgb="FFC0C0C0"/>
      </patternFill>
    </fill>
    <fill>
      <patternFill patternType="solid">
        <fgColor rgb="FFFFEBEE"/>
        <bgColor rgb="FFFFFFFF"/>
      </patternFill>
    </fill>
    <fill>
      <patternFill patternType="solid">
        <fgColor rgb="FFFFCDD2"/>
        <bgColor rgb="FFFFEBEE"/>
      </patternFill>
    </fill>
    <fill>
      <patternFill patternType="solid">
        <fgColor rgb="FFEF9A9A"/>
        <bgColor rgb="FFE57373"/>
      </patternFill>
    </fill>
    <fill>
      <patternFill patternType="solid">
        <fgColor rgb="FFE57373"/>
        <bgColor rgb="FFEF9A9A"/>
      </patternFill>
    </fill>
    <fill>
      <patternFill patternType="solid">
        <fgColor rgb="FFD1C4E9"/>
        <bgColor rgb="FFC0C0C0"/>
      </patternFill>
    </fill>
    <fill>
      <patternFill patternType="solid">
        <fgColor rgb="FFD1C4E9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C4B3E3"/>
        <bgColor rgb="FFC0C0C0"/>
      </patternFill>
    </fill>
    <fill>
      <patternFill patternType="solid">
        <fgColor rgb="FFE1D8F0"/>
        <bgColor rgb="FFC0C0C0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9">
    <xf numFmtId="0" fontId="0" fillId="0" borderId="0"/>
    <xf numFmtId="0" fontId="7" fillId="3" borderId="4" applyNumberFormat="0" applyFont="0" applyBorder="0" applyAlignment="0" applyProtection="0">
      <alignment horizontal="center" wrapText="1"/>
    </xf>
    <xf numFmtId="0" fontId="7" fillId="4" borderId="8" applyNumberFormat="0" applyFont="0" applyBorder="0" applyAlignment="0" applyProtection="0">
      <alignment horizontal="center" wrapText="1"/>
    </xf>
    <xf numFmtId="0" fontId="7" fillId="5" borderId="8" applyNumberFormat="0" applyFont="0" applyBorder="0" applyAlignment="0" applyProtection="0">
      <alignment horizontal="center" wrapText="1"/>
    </xf>
    <xf numFmtId="0" fontId="7" fillId="6" borderId="8" applyNumberFormat="0" applyFont="0" applyBorder="0" applyAlignment="0" applyProtection="0">
      <alignment horizontal="center" wrapText="1"/>
    </xf>
    <xf numFmtId="0" fontId="7" fillId="7" borderId="8" applyNumberFormat="0" applyFont="0" applyBorder="0" applyAlignment="0" applyProtection="0">
      <alignment horizontal="center" wrapText="1"/>
    </xf>
    <xf numFmtId="0" fontId="4" fillId="8" borderId="8" applyNumberFormat="0" applyFont="0" applyBorder="0" applyAlignment="0" applyProtection="0">
      <alignment horizontal="center" wrapText="1"/>
    </xf>
    <xf numFmtId="0" fontId="7" fillId="9" borderId="8" applyNumberFormat="0" applyFont="0" applyBorder="0" applyAlignment="0" applyProtection="0">
      <alignment horizontal="center" wrapText="1"/>
    </xf>
    <xf numFmtId="0" fontId="7" fillId="10" borderId="5" applyNumberFormat="0" applyFont="0" applyBorder="0" applyAlignment="0" applyProtection="0">
      <alignment horizontal="center" wrapText="1"/>
    </xf>
    <xf numFmtId="0" fontId="16" fillId="0" borderId="21"/>
    <xf numFmtId="0" fontId="17" fillId="0" borderId="21" applyFill="0" applyProtection="0"/>
    <xf numFmtId="0" fontId="25" fillId="0" borderId="21"/>
    <xf numFmtId="0" fontId="5" fillId="3" borderId="4" applyNumberFormat="0" applyFont="0" applyBorder="0" applyAlignment="0" applyProtection="0">
      <alignment horizontal="center" wrapText="1"/>
    </xf>
    <xf numFmtId="0" fontId="5" fillId="4" borderId="8" applyNumberFormat="0" applyFont="0" applyBorder="0" applyAlignment="0" applyProtection="0">
      <alignment horizontal="center" wrapText="1"/>
    </xf>
    <xf numFmtId="0" fontId="5" fillId="5" borderId="8" applyNumberFormat="0" applyFont="0" applyBorder="0" applyAlignment="0" applyProtection="0">
      <alignment horizontal="center" wrapText="1"/>
    </xf>
    <xf numFmtId="0" fontId="5" fillId="6" borderId="8" applyNumberFormat="0" applyFont="0" applyBorder="0" applyAlignment="0" applyProtection="0">
      <alignment horizontal="center" wrapText="1"/>
    </xf>
    <xf numFmtId="0" fontId="5" fillId="7" borderId="8" applyNumberFormat="0" applyFont="0" applyBorder="0" applyAlignment="0" applyProtection="0">
      <alignment horizontal="center" wrapText="1"/>
    </xf>
    <xf numFmtId="0" fontId="5" fillId="9" borderId="8" applyNumberFormat="0" applyFont="0" applyBorder="0" applyAlignment="0" applyProtection="0">
      <alignment horizontal="center" wrapText="1"/>
    </xf>
    <xf numFmtId="0" fontId="5" fillId="10" borderId="5" applyNumberFormat="0" applyFont="0" applyBorder="0" applyAlignment="0" applyProtection="0">
      <alignment horizontal="center" wrapText="1"/>
    </xf>
  </cellStyleXfs>
  <cellXfs count="262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/>
    <xf numFmtId="0" fontId="9" fillId="0" borderId="0" xfId="0" applyFont="1"/>
    <xf numFmtId="0" fontId="4" fillId="0" borderId="0" xfId="0" applyFont="1"/>
    <xf numFmtId="0" fontId="5" fillId="3" borderId="5" xfId="0" applyFont="1" applyFill="1" applyBorder="1" applyAlignment="1">
      <alignment horizontal="center" vertical="center"/>
    </xf>
    <xf numFmtId="0" fontId="5" fillId="5" borderId="5" xfId="3" applyFont="1" applyBorder="1" applyAlignment="1">
      <alignment horizontal="center" vertical="center"/>
    </xf>
    <xf numFmtId="0" fontId="5" fillId="4" borderId="5" xfId="2" applyFont="1" applyBorder="1" applyAlignment="1">
      <alignment horizontal="center" vertical="center"/>
    </xf>
    <xf numFmtId="0" fontId="5" fillId="9" borderId="5" xfId="7" applyFont="1" applyBorder="1" applyAlignment="1">
      <alignment horizontal="center" vertical="center"/>
    </xf>
    <xf numFmtId="0" fontId="5" fillId="8" borderId="5" xfId="6" applyFont="1" applyBorder="1" applyAlignment="1">
      <alignment horizontal="center" vertical="center"/>
    </xf>
    <xf numFmtId="0" fontId="5" fillId="7" borderId="5" xfId="5" applyFont="1" applyBorder="1" applyAlignment="1">
      <alignment horizontal="center" vertical="center"/>
    </xf>
    <xf numFmtId="0" fontId="5" fillId="6" borderId="5" xfId="4" applyFont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top" wrapText="1"/>
    </xf>
    <xf numFmtId="0" fontId="5" fillId="9" borderId="9" xfId="7" applyFont="1" applyBorder="1" applyAlignment="1">
      <alignment horizontal="left" vertical="top" wrapText="1"/>
    </xf>
    <xf numFmtId="0" fontId="5" fillId="8" borderId="9" xfId="6" applyFont="1" applyBorder="1" applyAlignment="1">
      <alignment horizontal="left" vertical="top" wrapText="1"/>
    </xf>
    <xf numFmtId="0" fontId="5" fillId="7" borderId="9" xfId="5" applyFont="1" applyBorder="1" applyAlignment="1">
      <alignment horizontal="left" vertical="top" wrapText="1"/>
    </xf>
    <xf numFmtId="0" fontId="5" fillId="6" borderId="9" xfId="4" applyFont="1" applyBorder="1" applyAlignment="1">
      <alignment horizontal="left" vertical="top" wrapText="1"/>
    </xf>
    <xf numFmtId="0" fontId="5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11" borderId="9" xfId="4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10" borderId="5" xfId="0" applyFont="1" applyFill="1" applyBorder="1" applyAlignment="1">
      <alignment horizontal="center" vertical="center"/>
    </xf>
    <xf numFmtId="4" fontId="5" fillId="4" borderId="5" xfId="2" applyNumberFormat="1" applyFont="1" applyBorder="1" applyAlignment="1">
      <alignment horizontal="right" vertical="center"/>
    </xf>
    <xf numFmtId="0" fontId="8" fillId="0" borderId="0" xfId="0" applyFont="1"/>
    <xf numFmtId="49" fontId="5" fillId="12" borderId="5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19" xfId="4" applyFont="1" applyFill="1" applyBorder="1" applyAlignment="1">
      <alignment horizontal="left" vertical="top" wrapText="1"/>
    </xf>
    <xf numFmtId="0" fontId="5" fillId="0" borderId="9" xfId="4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4" fontId="5" fillId="3" borderId="5" xfId="0" applyNumberFormat="1" applyFont="1" applyFill="1" applyBorder="1" applyAlignment="1">
      <alignment horizontal="right" vertical="center"/>
    </xf>
    <xf numFmtId="4" fontId="5" fillId="3" borderId="6" xfId="0" applyNumberFormat="1" applyFont="1" applyFill="1" applyBorder="1" applyAlignment="1">
      <alignment horizontal="right" vertical="center"/>
    </xf>
    <xf numFmtId="4" fontId="5" fillId="5" borderId="5" xfId="3" applyNumberFormat="1" applyFont="1" applyBorder="1" applyAlignment="1">
      <alignment horizontal="right" vertical="center"/>
    </xf>
    <xf numFmtId="4" fontId="5" fillId="5" borderId="6" xfId="3" applyNumberFormat="1" applyFont="1" applyBorder="1" applyAlignment="1">
      <alignment horizontal="right" vertical="center"/>
    </xf>
    <xf numFmtId="0" fontId="5" fillId="5" borderId="9" xfId="3" applyFont="1" applyBorder="1" applyAlignment="1">
      <alignment horizontal="left" vertical="top" wrapText="1"/>
    </xf>
    <xf numFmtId="4" fontId="5" fillId="4" borderId="6" xfId="2" applyNumberFormat="1" applyFont="1" applyBorder="1" applyAlignment="1">
      <alignment horizontal="right" vertical="center"/>
    </xf>
    <xf numFmtId="0" fontId="5" fillId="4" borderId="9" xfId="2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4" fontId="5" fillId="9" borderId="6" xfId="7" applyNumberFormat="1" applyFont="1" applyBorder="1" applyAlignment="1">
      <alignment horizontal="right" vertical="center"/>
    </xf>
    <xf numFmtId="4" fontId="5" fillId="8" borderId="5" xfId="6" applyNumberFormat="1" applyFont="1" applyBorder="1" applyAlignment="1">
      <alignment horizontal="right" vertical="center"/>
    </xf>
    <xf numFmtId="4" fontId="5" fillId="8" borderId="6" xfId="6" applyNumberFormat="1" applyFont="1" applyBorder="1" applyAlignment="1">
      <alignment horizontal="right" vertical="center"/>
    </xf>
    <xf numFmtId="4" fontId="5" fillId="7" borderId="5" xfId="5" applyNumberFormat="1" applyFont="1" applyBorder="1" applyAlignment="1">
      <alignment horizontal="right" vertical="center"/>
    </xf>
    <xf numFmtId="4" fontId="5" fillId="7" borderId="6" xfId="5" applyNumberFormat="1" applyFont="1" applyBorder="1" applyAlignment="1">
      <alignment horizontal="right" vertical="center"/>
    </xf>
    <xf numFmtId="4" fontId="5" fillId="6" borderId="5" xfId="4" applyNumberFormat="1" applyFont="1" applyBorder="1" applyAlignment="1">
      <alignment horizontal="right" vertical="center"/>
    </xf>
    <xf numFmtId="4" fontId="5" fillId="6" borderId="6" xfId="4" applyNumberFormat="1" applyFont="1" applyBorder="1" applyAlignment="1">
      <alignment horizontal="right" vertical="center"/>
    </xf>
    <xf numFmtId="4" fontId="5" fillId="10" borderId="5" xfId="0" applyNumberFormat="1" applyFont="1" applyFill="1" applyBorder="1" applyAlignment="1">
      <alignment horizontal="right" vertical="center"/>
    </xf>
    <xf numFmtId="4" fontId="5" fillId="10" borderId="6" xfId="0" applyNumberFormat="1" applyFont="1" applyFill="1" applyBorder="1" applyAlignment="1">
      <alignment horizontal="right" vertical="center"/>
    </xf>
    <xf numFmtId="0" fontId="5" fillId="12" borderId="5" xfId="0" applyFont="1" applyFill="1" applyBorder="1" applyAlignment="1">
      <alignment horizontal="center" vertical="center"/>
    </xf>
    <xf numFmtId="4" fontId="5" fillId="12" borderId="5" xfId="0" applyNumberFormat="1" applyFont="1" applyFill="1" applyBorder="1" applyAlignment="1">
      <alignment horizontal="right" vertical="center"/>
    </xf>
    <xf numFmtId="4" fontId="5" fillId="12" borderId="6" xfId="0" applyNumberFormat="1" applyFont="1" applyFill="1" applyBorder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13" borderId="5" xfId="0" applyFont="1" applyFill="1" applyBorder="1" applyAlignment="1">
      <alignment horizontal="center" vertical="center"/>
    </xf>
    <xf numFmtId="4" fontId="5" fillId="13" borderId="5" xfId="0" applyNumberFormat="1" applyFont="1" applyFill="1" applyBorder="1" applyAlignment="1">
      <alignment horizontal="right" vertical="center"/>
    </xf>
    <xf numFmtId="4" fontId="5" fillId="13" borderId="6" xfId="0" applyNumberFormat="1" applyFont="1" applyFill="1" applyBorder="1" applyAlignment="1">
      <alignment horizontal="right" vertical="center"/>
    </xf>
    <xf numFmtId="0" fontId="5" fillId="14" borderId="5" xfId="0" applyFont="1" applyFill="1" applyBorder="1" applyAlignment="1">
      <alignment horizontal="center" vertical="center"/>
    </xf>
    <xf numFmtId="4" fontId="5" fillId="14" borderId="5" xfId="0" applyNumberFormat="1" applyFont="1" applyFill="1" applyBorder="1" applyAlignment="1">
      <alignment horizontal="right" vertical="center"/>
    </xf>
    <xf numFmtId="4" fontId="5" fillId="14" borderId="6" xfId="0" applyNumberFormat="1" applyFont="1" applyFill="1" applyBorder="1" applyAlignment="1">
      <alignment horizontal="right" vertical="center"/>
    </xf>
    <xf numFmtId="49" fontId="11" fillId="0" borderId="5" xfId="7" applyNumberFormat="1" applyFont="1" applyFill="1" applyBorder="1" applyAlignment="1">
      <alignment horizontal="center" vertical="center"/>
    </xf>
    <xf numFmtId="0" fontId="11" fillId="0" borderId="5" xfId="7" applyNumberFormat="1" applyFont="1" applyFill="1" applyBorder="1" applyAlignment="1">
      <alignment horizontal="center" vertical="center"/>
    </xf>
    <xf numFmtId="0" fontId="11" fillId="0" borderId="5" xfId="6" applyNumberFormat="1" applyFont="1" applyFill="1" applyBorder="1" applyAlignment="1">
      <alignment horizontal="center" vertical="center"/>
    </xf>
    <xf numFmtId="0" fontId="11" fillId="0" borderId="5" xfId="5" applyNumberFormat="1" applyFont="1" applyFill="1" applyBorder="1" applyAlignment="1">
      <alignment horizontal="center" vertical="center"/>
    </xf>
    <xf numFmtId="49" fontId="12" fillId="0" borderId="5" xfId="4" applyNumberFormat="1" applyFont="1" applyFill="1" applyBorder="1" applyAlignment="1">
      <alignment horizontal="center" vertical="center"/>
    </xf>
    <xf numFmtId="0" fontId="12" fillId="0" borderId="5" xfId="4" applyNumberFormat="1" applyFont="1" applyFill="1" applyBorder="1" applyAlignment="1">
      <alignment horizontal="center" vertical="center"/>
    </xf>
    <xf numFmtId="0" fontId="11" fillId="0" borderId="5" xfId="3" applyNumberFormat="1" applyFont="1" applyFill="1" applyBorder="1" applyAlignment="1">
      <alignment horizontal="center" vertical="center"/>
    </xf>
    <xf numFmtId="49" fontId="11" fillId="0" borderId="5" xfId="3" applyNumberFormat="1" applyFont="1" applyFill="1" applyBorder="1" applyAlignment="1">
      <alignment horizontal="center" vertical="center"/>
    </xf>
    <xf numFmtId="0" fontId="11" fillId="0" borderId="5" xfId="2" applyNumberFormat="1" applyFont="1" applyFill="1" applyBorder="1" applyAlignment="1">
      <alignment horizontal="center" vertical="center"/>
    </xf>
    <xf numFmtId="49" fontId="11" fillId="0" borderId="5" xfId="2" applyNumberFormat="1" applyFont="1" applyFill="1" applyBorder="1" applyAlignment="1">
      <alignment horizontal="center" vertical="center"/>
    </xf>
    <xf numFmtId="0" fontId="12" fillId="0" borderId="5" xfId="6" applyNumberFormat="1" applyFont="1" applyFill="1" applyBorder="1" applyAlignment="1">
      <alignment horizontal="center" vertical="center"/>
    </xf>
    <xf numFmtId="49" fontId="11" fillId="0" borderId="5" xfId="4" applyNumberFormat="1" applyFont="1" applyFill="1" applyBorder="1" applyAlignment="1">
      <alignment horizontal="center" vertical="center"/>
    </xf>
    <xf numFmtId="0" fontId="12" fillId="0" borderId="5" xfId="2" applyNumberFormat="1" applyFont="1" applyFill="1" applyBorder="1" applyAlignment="1">
      <alignment horizontal="center" vertical="center"/>
    </xf>
    <xf numFmtId="0" fontId="12" fillId="0" borderId="5" xfId="3" applyNumberFormat="1" applyFont="1" applyFill="1" applyBorder="1" applyAlignment="1">
      <alignment horizontal="center" vertical="center"/>
    </xf>
    <xf numFmtId="0" fontId="11" fillId="0" borderId="5" xfId="4" applyNumberFormat="1" applyFont="1" applyFill="1" applyBorder="1" applyAlignment="1">
      <alignment horizontal="center" vertical="center"/>
    </xf>
    <xf numFmtId="0" fontId="12" fillId="0" borderId="5" xfId="7" applyNumberFormat="1" applyFont="1" applyFill="1" applyBorder="1" applyAlignment="1">
      <alignment horizontal="center" vertical="center"/>
    </xf>
    <xf numFmtId="49" fontId="14" fillId="0" borderId="5" xfId="4" applyNumberFormat="1" applyFont="1" applyFill="1" applyBorder="1" applyAlignment="1">
      <alignment horizontal="center" vertical="center"/>
    </xf>
    <xf numFmtId="0" fontId="14" fillId="0" borderId="5" xfId="4" applyNumberFormat="1" applyFont="1" applyFill="1" applyBorder="1" applyAlignment="1">
      <alignment horizontal="center" vertical="center"/>
    </xf>
    <xf numFmtId="0" fontId="12" fillId="0" borderId="5" xfId="5" applyNumberFormat="1" applyFont="1" applyFill="1" applyBorder="1" applyAlignment="1">
      <alignment horizontal="center" vertical="center"/>
    </xf>
    <xf numFmtId="49" fontId="15" fillId="0" borderId="5" xfId="6" applyNumberFormat="1" applyFont="1" applyFill="1" applyBorder="1" applyAlignment="1">
      <alignment horizontal="center" vertical="center"/>
    </xf>
    <xf numFmtId="0" fontId="15" fillId="0" borderId="5" xfId="5" applyNumberFormat="1" applyFont="1" applyFill="1" applyBorder="1" applyAlignment="1">
      <alignment horizontal="center" vertical="center"/>
    </xf>
    <xf numFmtId="0" fontId="15" fillId="0" borderId="5" xfId="6" applyNumberFormat="1" applyFont="1" applyFill="1" applyBorder="1" applyAlignment="1">
      <alignment horizontal="center" vertical="center"/>
    </xf>
    <xf numFmtId="49" fontId="15" fillId="0" borderId="5" xfId="7" applyNumberFormat="1" applyFont="1" applyFill="1" applyBorder="1" applyAlignment="1">
      <alignment horizontal="center" vertical="center"/>
    </xf>
    <xf numFmtId="0" fontId="15" fillId="0" borderId="5" xfId="7" applyNumberFormat="1" applyFont="1" applyFill="1" applyBorder="1" applyAlignment="1">
      <alignment horizontal="center" vertical="center"/>
    </xf>
    <xf numFmtId="0" fontId="14" fillId="0" borderId="5" xfId="5" applyNumberFormat="1" applyFont="1" applyFill="1" applyBorder="1" applyAlignment="1">
      <alignment horizontal="center" vertical="center"/>
    </xf>
    <xf numFmtId="49" fontId="12" fillId="0" borderId="5" xfId="2" applyNumberFormat="1" applyFont="1" applyFill="1" applyBorder="1" applyAlignment="1">
      <alignment horizontal="center" vertical="center"/>
    </xf>
    <xf numFmtId="0" fontId="15" fillId="0" borderId="5" xfId="4" applyNumberFormat="1" applyFont="1" applyFill="1" applyBorder="1" applyAlignment="1">
      <alignment horizontal="center" vertical="center"/>
    </xf>
    <xf numFmtId="0" fontId="14" fillId="0" borderId="5" xfId="6" applyNumberFormat="1" applyFont="1" applyFill="1" applyBorder="1" applyAlignment="1">
      <alignment horizontal="center" vertical="center"/>
    </xf>
    <xf numFmtId="49" fontId="12" fillId="0" borderId="5" xfId="7" applyNumberFormat="1" applyFont="1" applyFill="1" applyBorder="1" applyAlignment="1">
      <alignment horizontal="center" vertical="center"/>
    </xf>
    <xf numFmtId="0" fontId="14" fillId="0" borderId="5" xfId="7" applyNumberFormat="1" applyFont="1" applyFill="1" applyBorder="1" applyAlignment="1">
      <alignment horizontal="center" vertical="center"/>
    </xf>
    <xf numFmtId="0" fontId="11" fillId="0" borderId="24" xfId="3" applyNumberFormat="1" applyFont="1" applyFill="1" applyBorder="1" applyAlignment="1">
      <alignment vertical="center" wrapText="1"/>
    </xf>
    <xf numFmtId="0" fontId="11" fillId="0" borderId="24" xfId="2" applyNumberFormat="1" applyFont="1" applyFill="1" applyBorder="1" applyAlignment="1">
      <alignment horizontal="left" vertical="top" wrapText="1"/>
    </xf>
    <xf numFmtId="0" fontId="15" fillId="0" borderId="24" xfId="7" applyNumberFormat="1" applyFont="1" applyFill="1" applyBorder="1" applyAlignment="1">
      <alignment vertical="top" wrapText="1"/>
    </xf>
    <xf numFmtId="0" fontId="11" fillId="0" borderId="24" xfId="2" applyNumberFormat="1" applyFont="1" applyFill="1" applyBorder="1" applyAlignment="1">
      <alignment horizontal="left" vertical="center" wrapText="1"/>
    </xf>
    <xf numFmtId="0" fontId="11" fillId="0" borderId="24" xfId="3" applyNumberFormat="1" applyFont="1" applyFill="1" applyBorder="1" applyAlignment="1">
      <alignment horizontal="left" vertical="top" wrapText="1"/>
    </xf>
    <xf numFmtId="0" fontId="11" fillId="0" borderId="24" xfId="2" applyNumberFormat="1" applyFont="1" applyFill="1" applyBorder="1" applyAlignment="1">
      <alignment vertical="center" wrapText="1"/>
    </xf>
    <xf numFmtId="0" fontId="11" fillId="0" borderId="24" xfId="7" applyNumberFormat="1" applyFont="1" applyFill="1" applyBorder="1" applyAlignment="1">
      <alignment vertical="center" wrapText="1"/>
    </xf>
    <xf numFmtId="0" fontId="2" fillId="0" borderId="0" xfId="0" applyFont="1"/>
    <xf numFmtId="0" fontId="11" fillId="0" borderId="24" xfId="6" applyNumberFormat="1" applyFont="1" applyFill="1" applyBorder="1" applyAlignment="1">
      <alignment vertical="center" wrapText="1"/>
    </xf>
    <xf numFmtId="0" fontId="15" fillId="0" borderId="24" xfId="6" applyNumberFormat="1" applyFont="1" applyFill="1" applyBorder="1" applyAlignment="1">
      <alignment vertical="top" wrapText="1"/>
    </xf>
    <xf numFmtId="0" fontId="11" fillId="0" borderId="24" xfId="5" applyNumberFormat="1" applyFont="1" applyFill="1" applyBorder="1" applyAlignment="1">
      <alignment vertical="top" wrapText="1"/>
    </xf>
    <xf numFmtId="49" fontId="15" fillId="0" borderId="5" xfId="5" applyNumberFormat="1" applyFont="1" applyFill="1" applyBorder="1" applyAlignment="1">
      <alignment horizontal="center" vertical="center"/>
    </xf>
    <xf numFmtId="0" fontId="15" fillId="0" borderId="24" xfId="4" applyNumberFormat="1" applyFont="1" applyFill="1" applyBorder="1" applyAlignment="1">
      <alignment vertical="top" wrapText="1"/>
    </xf>
    <xf numFmtId="49" fontId="15" fillId="0" borderId="5" xfId="4" applyNumberFormat="1" applyFont="1" applyFill="1" applyBorder="1" applyAlignment="1">
      <alignment horizontal="center" vertical="center"/>
    </xf>
    <xf numFmtId="49" fontId="11" fillId="0" borderId="5" xfId="13" applyNumberFormat="1" applyFont="1" applyFill="1" applyBorder="1" applyAlignment="1">
      <alignment horizontal="center" vertical="center"/>
    </xf>
    <xf numFmtId="0" fontId="14" fillId="0" borderId="5" xfId="15" applyNumberFormat="1" applyFont="1" applyFill="1" applyBorder="1" applyAlignment="1">
      <alignment horizontal="center" vertical="center"/>
    </xf>
    <xf numFmtId="49" fontId="12" fillId="0" borderId="5" xfId="13" applyNumberFormat="1" applyFont="1" applyFill="1" applyBorder="1" applyAlignment="1">
      <alignment horizontal="center" vertical="center"/>
    </xf>
    <xf numFmtId="0" fontId="15" fillId="0" borderId="5" xfId="16" applyNumberFormat="1" applyFont="1" applyFill="1" applyBorder="1" applyAlignment="1">
      <alignment horizontal="center" vertical="center"/>
    </xf>
    <xf numFmtId="0" fontId="15" fillId="0" borderId="5" xfId="15" applyNumberFormat="1" applyFont="1" applyFill="1" applyBorder="1" applyAlignment="1">
      <alignment horizontal="center" vertical="center"/>
    </xf>
    <xf numFmtId="0" fontId="14" fillId="0" borderId="5" xfId="16" applyNumberFormat="1" applyFont="1" applyFill="1" applyBorder="1" applyAlignment="1">
      <alignment horizontal="center" vertical="center"/>
    </xf>
    <xf numFmtId="0" fontId="15" fillId="0" borderId="5" xfId="17" applyNumberFormat="1" applyFont="1" applyFill="1" applyBorder="1" applyAlignment="1">
      <alignment horizontal="center" vertical="center"/>
    </xf>
    <xf numFmtId="49" fontId="11" fillId="0" borderId="5" xfId="17" applyNumberFormat="1" applyFont="1" applyFill="1" applyBorder="1" applyAlignment="1">
      <alignment horizontal="center" vertical="center"/>
    </xf>
    <xf numFmtId="49" fontId="12" fillId="0" borderId="5" xfId="17" applyNumberFormat="1" applyFont="1" applyFill="1" applyBorder="1" applyAlignment="1">
      <alignment horizontal="center" vertical="center"/>
    </xf>
    <xf numFmtId="0" fontId="11" fillId="0" borderId="24" xfId="13" applyNumberFormat="1" applyFont="1" applyFill="1" applyBorder="1" applyAlignment="1">
      <alignment vertical="center" wrapText="1"/>
    </xf>
    <xf numFmtId="0" fontId="15" fillId="0" borderId="24" xfId="0" applyFont="1" applyFill="1" applyBorder="1" applyAlignment="1">
      <alignment vertical="top" wrapText="1"/>
    </xf>
    <xf numFmtId="0" fontId="11" fillId="0" borderId="5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164" fontId="11" fillId="0" borderId="5" xfId="0" applyNumberFormat="1" applyFont="1" applyFill="1" applyBorder="1" applyAlignment="1">
      <alignment horizontal="center" vertical="center"/>
    </xf>
    <xf numFmtId="0" fontId="0" fillId="0" borderId="0" xfId="0" applyFill="1"/>
    <xf numFmtId="0" fontId="14" fillId="0" borderId="24" xfId="0" applyFont="1" applyFill="1" applyBorder="1" applyAlignment="1">
      <alignment vertical="top" wrapText="1"/>
    </xf>
    <xf numFmtId="0" fontId="12" fillId="0" borderId="5" xfId="0" applyFont="1" applyFill="1" applyBorder="1" applyAlignment="1">
      <alignment horizontal="center" vertical="center"/>
    </xf>
    <xf numFmtId="49" fontId="12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164" fontId="12" fillId="0" borderId="5" xfId="0" applyNumberFormat="1" applyFont="1" applyFill="1" applyBorder="1" applyAlignment="1">
      <alignment horizontal="center"/>
    </xf>
    <xf numFmtId="164" fontId="12" fillId="0" borderId="5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2" fillId="0" borderId="21" xfId="0" applyFont="1" applyFill="1" applyBorder="1" applyAlignment="1">
      <alignment vertical="center"/>
    </xf>
    <xf numFmtId="0" fontId="12" fillId="0" borderId="21" xfId="0" applyFont="1" applyFill="1" applyBorder="1" applyAlignment="1">
      <alignment horizontal="center" vertical="center"/>
    </xf>
    <xf numFmtId="165" fontId="12" fillId="0" borderId="0" xfId="0" applyNumberFormat="1" applyFont="1" applyFill="1" applyAlignment="1">
      <alignment horizontal="center" vertical="center"/>
    </xf>
    <xf numFmtId="0" fontId="12" fillId="0" borderId="21" xfId="0" applyFont="1" applyFill="1" applyBorder="1" applyAlignment="1">
      <alignment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/>
    </xf>
    <xf numFmtId="49" fontId="11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/>
    </xf>
    <xf numFmtId="1" fontId="11" fillId="0" borderId="25" xfId="0" applyNumberFormat="1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vertical="center" wrapText="1"/>
    </xf>
    <xf numFmtId="165" fontId="11" fillId="0" borderId="25" xfId="0" applyNumberFormat="1" applyFont="1" applyFill="1" applyBorder="1" applyAlignment="1">
      <alignment horizontal="center" vertical="center"/>
    </xf>
    <xf numFmtId="49" fontId="11" fillId="0" borderId="24" xfId="0" applyNumberFormat="1" applyFont="1" applyFill="1" applyBorder="1" applyAlignment="1" applyProtection="1">
      <alignment horizontal="left" vertical="center" wrapText="1"/>
      <protection locked="0" hidden="1"/>
    </xf>
    <xf numFmtId="49" fontId="11" fillId="0" borderId="24" xfId="0" applyNumberFormat="1" applyFont="1" applyFill="1" applyBorder="1" applyAlignment="1" applyProtection="1">
      <alignment horizontal="left" vertical="top" wrapText="1"/>
      <protection locked="0" hidden="1"/>
    </xf>
    <xf numFmtId="165" fontId="12" fillId="0" borderId="25" xfId="0" applyNumberFormat="1" applyFont="1" applyFill="1" applyBorder="1" applyAlignment="1">
      <alignment horizontal="center" vertical="center"/>
    </xf>
    <xf numFmtId="49" fontId="12" fillId="0" borderId="24" xfId="0" applyNumberFormat="1" applyFont="1" applyFill="1" applyBorder="1" applyAlignment="1" applyProtection="1">
      <alignment horizontal="left" vertical="center" wrapText="1"/>
      <protection locked="0" hidden="1"/>
    </xf>
    <xf numFmtId="0" fontId="15" fillId="0" borderId="5" xfId="0" applyFont="1" applyFill="1" applyBorder="1" applyAlignment="1">
      <alignment horizontal="center" vertical="center"/>
    </xf>
    <xf numFmtId="164" fontId="19" fillId="0" borderId="5" xfId="0" applyNumberFormat="1" applyFont="1" applyFill="1" applyBorder="1" applyAlignment="1">
      <alignment horizontal="center" vertical="center"/>
    </xf>
    <xf numFmtId="164" fontId="20" fillId="0" borderId="5" xfId="0" applyNumberFormat="1" applyFont="1" applyFill="1" applyBorder="1" applyAlignment="1">
      <alignment horizontal="center" vertical="center"/>
    </xf>
    <xf numFmtId="49" fontId="11" fillId="0" borderId="24" xfId="0" applyNumberFormat="1" applyFont="1" applyFill="1" applyBorder="1" applyAlignment="1" applyProtection="1">
      <alignment vertical="top" wrapText="1"/>
      <protection locked="0" hidden="1"/>
    </xf>
    <xf numFmtId="0" fontId="11" fillId="0" borderId="24" xfId="0" applyFont="1" applyFill="1" applyBorder="1" applyAlignment="1" applyProtection="1">
      <alignment horizontal="left" vertical="center" wrapText="1"/>
      <protection locked="0" hidden="1"/>
    </xf>
    <xf numFmtId="0" fontId="12" fillId="0" borderId="24" xfId="0" applyFont="1" applyFill="1" applyBorder="1" applyAlignment="1" applyProtection="1">
      <alignment horizontal="left" vertical="center" wrapText="1"/>
      <protection locked="0" hidden="1"/>
    </xf>
    <xf numFmtId="49" fontId="11" fillId="0" borderId="5" xfId="0" applyNumberFormat="1" applyFont="1" applyFill="1" applyBorder="1" applyAlignment="1">
      <alignment horizontal="center" vertical="center"/>
    </xf>
    <xf numFmtId="49" fontId="12" fillId="0" borderId="5" xfId="0" applyNumberFormat="1" applyFont="1" applyFill="1" applyBorder="1" applyAlignment="1">
      <alignment horizontal="center" vertical="center"/>
    </xf>
    <xf numFmtId="0" fontId="18" fillId="0" borderId="5" xfId="0" quotePrefix="1" applyFont="1" applyFill="1" applyBorder="1" applyAlignment="1">
      <alignment horizontal="center" vertical="center"/>
    </xf>
    <xf numFmtId="164" fontId="22" fillId="0" borderId="5" xfId="0" applyNumberFormat="1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left"/>
    </xf>
    <xf numFmtId="0" fontId="12" fillId="0" borderId="24" xfId="0" applyFont="1" applyFill="1" applyBorder="1" applyAlignment="1" applyProtection="1">
      <alignment vertical="top" wrapText="1"/>
      <protection locked="0" hidden="1"/>
    </xf>
    <xf numFmtId="0" fontId="11" fillId="0" borderId="24" xfId="0" applyFont="1" applyFill="1" applyBorder="1" applyAlignment="1" applyProtection="1">
      <alignment vertical="top" wrapText="1"/>
      <protection locked="0" hidden="1"/>
    </xf>
    <xf numFmtId="49" fontId="12" fillId="0" borderId="24" xfId="0" applyNumberFormat="1" applyFont="1" applyFill="1" applyBorder="1" applyAlignment="1" applyProtection="1">
      <alignment vertical="top" wrapText="1"/>
      <protection locked="0" hidden="1"/>
    </xf>
    <xf numFmtId="0" fontId="11" fillId="0" borderId="24" xfId="0" applyFont="1" applyFill="1" applyBorder="1" applyAlignment="1" applyProtection="1">
      <alignment horizontal="left" vertical="top" wrapText="1"/>
      <protection locked="0" hidden="1"/>
    </xf>
    <xf numFmtId="0" fontId="12" fillId="0" borderId="24" xfId="0" applyFont="1" applyFill="1" applyBorder="1" applyAlignment="1" applyProtection="1">
      <alignment horizontal="left" vertical="top" wrapText="1"/>
      <protection locked="0" hidden="1"/>
    </xf>
    <xf numFmtId="49" fontId="12" fillId="0" borderId="24" xfId="0" applyNumberFormat="1" applyFont="1" applyFill="1" applyBorder="1" applyAlignment="1" applyProtection="1">
      <alignment horizontal="left" vertical="top" wrapText="1"/>
      <protection locked="0" hidden="1"/>
    </xf>
    <xf numFmtId="0" fontId="13" fillId="0" borderId="24" xfId="0" applyFont="1" applyFill="1" applyBorder="1" applyAlignment="1">
      <alignment vertical="center" wrapText="1"/>
    </xf>
    <xf numFmtId="0" fontId="22" fillId="0" borderId="24" xfId="0" applyFont="1" applyFill="1" applyBorder="1" applyAlignment="1">
      <alignment vertical="center" wrapText="1"/>
    </xf>
    <xf numFmtId="49" fontId="11" fillId="0" borderId="24" xfId="0" applyNumberFormat="1" applyFont="1" applyFill="1" applyBorder="1" applyAlignment="1" applyProtection="1">
      <alignment wrapText="1"/>
      <protection locked="0" hidden="1"/>
    </xf>
    <xf numFmtId="164" fontId="18" fillId="0" borderId="5" xfId="0" applyNumberFormat="1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wrapText="1"/>
    </xf>
    <xf numFmtId="0" fontId="13" fillId="0" borderId="5" xfId="0" quotePrefix="1" applyFont="1" applyFill="1" applyBorder="1" applyAlignment="1">
      <alignment horizontal="center" vertical="center"/>
    </xf>
    <xf numFmtId="164" fontId="24" fillId="0" borderId="5" xfId="0" applyNumberFormat="1" applyFont="1" applyFill="1" applyBorder="1" applyAlignment="1">
      <alignment horizontal="center" vertical="center"/>
    </xf>
    <xf numFmtId="0" fontId="19" fillId="0" borderId="24" xfId="0" applyFont="1" applyFill="1" applyBorder="1" applyAlignment="1" applyProtection="1">
      <alignment wrapText="1"/>
      <protection locked="0" hidden="1"/>
    </xf>
    <xf numFmtId="0" fontId="20" fillId="0" borderId="24" xfId="0" applyFont="1" applyFill="1" applyBorder="1" applyAlignment="1" applyProtection="1">
      <alignment vertical="top" wrapText="1"/>
      <protection locked="0" hidden="1"/>
    </xf>
    <xf numFmtId="0" fontId="11" fillId="0" borderId="5" xfId="0" applyFont="1" applyFill="1" applyBorder="1" applyAlignment="1" applyProtection="1">
      <alignment horizontal="center" vertical="center" wrapText="1"/>
      <protection locked="0" hidden="1"/>
    </xf>
    <xf numFmtId="49" fontId="12" fillId="0" borderId="24" xfId="0" applyNumberFormat="1" applyFont="1" applyFill="1" applyBorder="1" applyAlignment="1" applyProtection="1">
      <alignment wrapText="1"/>
      <protection locked="0" hidden="1"/>
    </xf>
    <xf numFmtId="0" fontId="11" fillId="0" borderId="24" xfId="0" applyFont="1" applyFill="1" applyBorder="1" applyAlignment="1" applyProtection="1">
      <alignment wrapText="1"/>
      <protection locked="0" hidden="1"/>
    </xf>
    <xf numFmtId="0" fontId="12" fillId="0" borderId="24" xfId="0" applyFont="1" applyFill="1" applyBorder="1" applyAlignment="1" applyProtection="1">
      <alignment wrapText="1"/>
      <protection locked="0" hidden="1"/>
    </xf>
    <xf numFmtId="164" fontId="10" fillId="0" borderId="5" xfId="0" applyNumberFormat="1" applyFont="1" applyFill="1" applyBorder="1" applyAlignment="1">
      <alignment horizontal="center"/>
    </xf>
    <xf numFmtId="0" fontId="11" fillId="0" borderId="24" xfId="0" applyFont="1" applyFill="1" applyBorder="1" applyAlignment="1" applyProtection="1">
      <alignment vertical="center" wrapText="1"/>
      <protection locked="0" hidden="1"/>
    </xf>
    <xf numFmtId="0" fontId="15" fillId="0" borderId="5" xfId="0" applyFont="1" applyFill="1" applyBorder="1" applyAlignment="1">
      <alignment horizontal="center" wrapText="1"/>
    </xf>
    <xf numFmtId="164" fontId="10" fillId="0" borderId="5" xfId="0" applyNumberFormat="1" applyFont="1" applyFill="1" applyBorder="1" applyAlignment="1">
      <alignment horizontal="center" vertical="center"/>
    </xf>
    <xf numFmtId="0" fontId="11" fillId="0" borderId="24" xfId="0" applyFont="1" applyFill="1" applyBorder="1"/>
    <xf numFmtId="0" fontId="12" fillId="0" borderId="24" xfId="0" applyFont="1" applyFill="1" applyBorder="1" applyAlignment="1">
      <alignment wrapText="1"/>
    </xf>
    <xf numFmtId="0" fontId="18" fillId="0" borderId="24" xfId="0" applyFont="1" applyFill="1" applyBorder="1" applyAlignment="1">
      <alignment vertical="center" wrapText="1"/>
    </xf>
    <xf numFmtId="0" fontId="11" fillId="0" borderId="5" xfId="0" quotePrefix="1" applyFont="1" applyFill="1" applyBorder="1" applyAlignment="1">
      <alignment horizontal="center" vertical="center"/>
    </xf>
    <xf numFmtId="0" fontId="12" fillId="0" borderId="5" xfId="0" quotePrefix="1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vertical="center" wrapText="1"/>
    </xf>
    <xf numFmtId="0" fontId="12" fillId="0" borderId="24" xfId="0" applyFont="1" applyFill="1" applyBorder="1" applyAlignment="1">
      <alignment vertical="top" wrapText="1"/>
    </xf>
    <xf numFmtId="49" fontId="11" fillId="0" borderId="5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164" fontId="10" fillId="0" borderId="5" xfId="11" applyNumberFormat="1" applyFont="1" applyFill="1" applyBorder="1" applyAlignment="1">
      <alignment horizontal="center" vertical="center"/>
    </xf>
    <xf numFmtId="0" fontId="12" fillId="0" borderId="24" xfId="0" applyFont="1" applyFill="1" applyBorder="1"/>
    <xf numFmtId="49" fontId="19" fillId="0" borderId="24" xfId="0" applyNumberFormat="1" applyFont="1" applyFill="1" applyBorder="1" applyAlignment="1" applyProtection="1">
      <alignment horizontal="left" vertical="center" wrapText="1"/>
      <protection locked="0" hidden="1"/>
    </xf>
    <xf numFmtId="0" fontId="11" fillId="0" borderId="26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/>
    </xf>
    <xf numFmtId="164" fontId="11" fillId="0" borderId="27" xfId="0" applyNumberFormat="1" applyFont="1" applyFill="1" applyBorder="1" applyAlignment="1">
      <alignment horizontal="center" vertical="center"/>
    </xf>
    <xf numFmtId="165" fontId="11" fillId="0" borderId="28" xfId="0" applyNumberFormat="1" applyFont="1" applyFill="1" applyBorder="1" applyAlignment="1">
      <alignment horizontal="center" vertical="center"/>
    </xf>
    <xf numFmtId="0" fontId="8" fillId="0" borderId="21" xfId="0" applyFont="1" applyFill="1" applyBorder="1"/>
    <xf numFmtId="0" fontId="8" fillId="0" borderId="0" xfId="0" applyFont="1" applyFill="1" applyAlignment="1">
      <alignment horizontal="center" vertical="center"/>
    </xf>
    <xf numFmtId="164" fontId="8" fillId="0" borderId="0" xfId="0" applyNumberFormat="1" applyFont="1" applyFill="1" applyAlignment="1">
      <alignment horizontal="center" vertical="center"/>
    </xf>
    <xf numFmtId="4" fontId="5" fillId="12" borderId="5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top"/>
    </xf>
    <xf numFmtId="4" fontId="8" fillId="0" borderId="14" xfId="0" applyNumberFormat="1" applyFont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6" fillId="2" borderId="16" xfId="0" applyFont="1" applyFill="1" applyBorder="1" applyAlignment="1">
      <alignment horizontal="left"/>
    </xf>
    <xf numFmtId="0" fontId="6" fillId="2" borderId="17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5" fillId="12" borderId="13" xfId="0" applyFont="1" applyFill="1" applyBorder="1" applyAlignment="1">
      <alignment horizontal="left" vertical="top" wrapText="1"/>
    </xf>
    <xf numFmtId="0" fontId="5" fillId="12" borderId="14" xfId="0" applyFont="1" applyFill="1" applyBorder="1" applyAlignment="1">
      <alignment horizontal="left" vertical="top" wrapText="1"/>
    </xf>
    <xf numFmtId="0" fontId="5" fillId="12" borderId="15" xfId="0" applyFont="1" applyFill="1" applyBorder="1" applyAlignment="1">
      <alignment horizontal="left" vertical="top" wrapText="1"/>
    </xf>
    <xf numFmtId="0" fontId="5" fillId="12" borderId="11" xfId="0" applyFont="1" applyFill="1" applyBorder="1" applyAlignment="1">
      <alignment horizontal="left" vertical="top" wrapText="1"/>
    </xf>
    <xf numFmtId="0" fontId="5" fillId="12" borderId="20" xfId="0" applyFont="1" applyFill="1" applyBorder="1" applyAlignment="1">
      <alignment horizontal="left" vertical="top" wrapText="1"/>
    </xf>
    <xf numFmtId="0" fontId="5" fillId="12" borderId="12" xfId="0" applyFont="1" applyFill="1" applyBorder="1" applyAlignment="1">
      <alignment horizontal="left" vertical="top" wrapText="1"/>
    </xf>
    <xf numFmtId="0" fontId="4" fillId="7" borderId="8" xfId="5" applyFont="1" applyBorder="1" applyAlignment="1">
      <alignment horizontal="left" vertical="top" wrapText="1"/>
    </xf>
    <xf numFmtId="4" fontId="5" fillId="7" borderId="5" xfId="5" applyNumberFormat="1" applyFont="1" applyBorder="1" applyAlignment="1">
      <alignment horizontal="right" vertical="center"/>
    </xf>
    <xf numFmtId="0" fontId="5" fillId="6" borderId="8" xfId="4" applyFont="1" applyBorder="1" applyAlignment="1">
      <alignment horizontal="left" vertical="top" wrapText="1"/>
    </xf>
    <xf numFmtId="4" fontId="5" fillId="6" borderId="5" xfId="4" applyNumberFormat="1" applyFont="1" applyBorder="1" applyAlignment="1">
      <alignment horizontal="right" vertical="center"/>
    </xf>
    <xf numFmtId="4" fontId="5" fillId="13" borderId="5" xfId="0" applyNumberFormat="1" applyFont="1" applyFill="1" applyBorder="1" applyAlignment="1">
      <alignment horizontal="right" vertical="center"/>
    </xf>
    <xf numFmtId="0" fontId="5" fillId="13" borderId="11" xfId="0" applyFont="1" applyFill="1" applyBorder="1" applyAlignment="1">
      <alignment horizontal="left" vertical="top" wrapText="1"/>
    </xf>
    <xf numFmtId="0" fontId="5" fillId="13" borderId="20" xfId="0" applyFont="1" applyFill="1" applyBorder="1" applyAlignment="1">
      <alignment horizontal="left" vertical="top" wrapText="1"/>
    </xf>
    <xf numFmtId="0" fontId="5" fillId="13" borderId="12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14" borderId="13" xfId="0" applyFont="1" applyFill="1" applyBorder="1" applyAlignment="1">
      <alignment horizontal="left" vertical="top" wrapText="1"/>
    </xf>
    <xf numFmtId="0" fontId="5" fillId="14" borderId="14" xfId="0" applyFont="1" applyFill="1" applyBorder="1" applyAlignment="1">
      <alignment horizontal="left" vertical="top" wrapText="1"/>
    </xf>
    <xf numFmtId="0" fontId="5" fillId="14" borderId="15" xfId="0" applyFont="1" applyFill="1" applyBorder="1" applyAlignment="1">
      <alignment horizontal="left" vertical="top" wrapText="1"/>
    </xf>
    <xf numFmtId="4" fontId="5" fillId="10" borderId="5" xfId="0" applyNumberFormat="1" applyFont="1" applyFill="1" applyBorder="1" applyAlignment="1">
      <alignment horizontal="right" vertical="center"/>
    </xf>
    <xf numFmtId="4" fontId="5" fillId="14" borderId="5" xfId="0" applyNumberFormat="1" applyFont="1" applyFill="1" applyBorder="1" applyAlignment="1">
      <alignment horizontal="right" vertical="center"/>
    </xf>
    <xf numFmtId="0" fontId="5" fillId="10" borderId="11" xfId="0" applyFont="1" applyFill="1" applyBorder="1" applyAlignment="1">
      <alignment horizontal="left" vertical="top" wrapText="1"/>
    </xf>
    <xf numFmtId="0" fontId="5" fillId="10" borderId="20" xfId="0" applyFont="1" applyFill="1" applyBorder="1" applyAlignment="1">
      <alignment horizontal="left" vertical="top" wrapText="1"/>
    </xf>
    <xf numFmtId="0" fontId="5" fillId="10" borderId="12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3" borderId="4" xfId="0" applyFont="1" applyFill="1" applyBorder="1" applyAlignment="1">
      <alignment horizontal="left" vertical="top" wrapText="1"/>
    </xf>
    <xf numFmtId="4" fontId="5" fillId="3" borderId="5" xfId="0" applyNumberFormat="1" applyFont="1" applyFill="1" applyBorder="1" applyAlignment="1">
      <alignment horizontal="right" vertical="center"/>
    </xf>
    <xf numFmtId="0" fontId="5" fillId="5" borderId="8" xfId="3" applyFont="1" applyBorder="1" applyAlignment="1">
      <alignment horizontal="left" vertical="top" wrapText="1"/>
    </xf>
    <xf numFmtId="4" fontId="5" fillId="5" borderId="5" xfId="3" applyNumberFormat="1" applyFont="1" applyBorder="1" applyAlignment="1">
      <alignment horizontal="right" vertical="center"/>
    </xf>
    <xf numFmtId="4" fontId="5" fillId="4" borderId="5" xfId="2" applyNumberFormat="1" applyFont="1" applyBorder="1" applyAlignment="1">
      <alignment horizontal="right" vertical="center"/>
    </xf>
    <xf numFmtId="0" fontId="5" fillId="9" borderId="8" xfId="7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0" fontId="5" fillId="8" borderId="8" xfId="6" applyFont="1" applyBorder="1" applyAlignment="1">
      <alignment horizontal="left" vertical="top" wrapText="1"/>
    </xf>
    <xf numFmtId="4" fontId="5" fillId="8" borderId="5" xfId="6" applyNumberFormat="1" applyFont="1" applyBorder="1" applyAlignment="1">
      <alignment horizontal="right" vertical="center"/>
    </xf>
    <xf numFmtId="0" fontId="5" fillId="4" borderId="8" xfId="2" applyFont="1" applyBorder="1" applyAlignment="1">
      <alignment horizontal="left" vertical="top" wrapText="1"/>
    </xf>
    <xf numFmtId="165" fontId="11" fillId="0" borderId="29" xfId="0" applyNumberFormat="1" applyFont="1" applyFill="1" applyBorder="1" applyAlignment="1">
      <alignment horizontal="center" vertical="center" wrapText="1"/>
    </xf>
    <xf numFmtId="165" fontId="11" fillId="0" borderId="25" xfId="0" applyNumberFormat="1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right" vertical="center" wrapText="1"/>
    </xf>
    <xf numFmtId="0" fontId="23" fillId="0" borderId="21" xfId="0" applyFont="1" applyFill="1" applyBorder="1" applyAlignment="1">
      <alignment horizontal="center"/>
    </xf>
    <xf numFmtId="0" fontId="11" fillId="0" borderId="2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</cellXfs>
  <cellStyles count="19">
    <cellStyle name="1" xfId="1" xr:uid="{00000000-0005-0000-0000-000000000000}"/>
    <cellStyle name="1 2" xfId="12" xr:uid="{00000000-0005-0000-0000-000001000000}"/>
    <cellStyle name="2" xfId="2" xr:uid="{00000000-0005-0000-0000-000002000000}"/>
    <cellStyle name="2 2" xfId="13" xr:uid="{00000000-0005-0000-0000-000003000000}"/>
    <cellStyle name="3" xfId="3" xr:uid="{00000000-0005-0000-0000-000004000000}"/>
    <cellStyle name="3 2" xfId="14" xr:uid="{00000000-0005-0000-0000-000005000000}"/>
    <cellStyle name="4" xfId="4" xr:uid="{00000000-0005-0000-0000-000006000000}"/>
    <cellStyle name="4 2" xfId="15" xr:uid="{00000000-0005-0000-0000-000007000000}"/>
    <cellStyle name="5" xfId="5" xr:uid="{00000000-0005-0000-0000-000008000000}"/>
    <cellStyle name="5 2" xfId="16" xr:uid="{00000000-0005-0000-0000-000009000000}"/>
    <cellStyle name="6" xfId="6" xr:uid="{00000000-0005-0000-0000-00000A000000}"/>
    <cellStyle name="7" xfId="7" xr:uid="{00000000-0005-0000-0000-00000B000000}"/>
    <cellStyle name="7 2" xfId="17" xr:uid="{00000000-0005-0000-0000-00000C000000}"/>
    <cellStyle name="8" xfId="8" xr:uid="{00000000-0005-0000-0000-00000D000000}"/>
    <cellStyle name="8 2" xfId="18" xr:uid="{00000000-0005-0000-0000-00000E000000}"/>
    <cellStyle name="Обычный" xfId="0" builtinId="0"/>
    <cellStyle name="Обычный 2" xfId="9" xr:uid="{00000000-0005-0000-0000-000010000000}"/>
    <cellStyle name="Обычный 3" xfId="10" xr:uid="{00000000-0005-0000-0000-000011000000}"/>
    <cellStyle name="Обычный 4" xfId="11" xr:uid="{00000000-0005-0000-0000-000012000000}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BEE"/>
      <rgbColor rgb="FFE0F2F1"/>
      <rgbColor rgb="FF660066"/>
      <rgbColor rgb="FFE57373"/>
      <rgbColor rgb="FF0066CC"/>
      <rgbColor rgb="FFD1C4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76"/>
      <rgbColor rgb="FFB2DFDB"/>
      <rgbColor rgb="FFEF9A9A"/>
      <rgbColor rgb="FFCC99FF"/>
      <rgbColor rgb="FFFFCDD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FF66"/>
      <color rgb="FFFFFFCC"/>
      <color rgb="FFE1D8F0"/>
      <color rgb="FFFFF176"/>
      <color rgb="FFD1C4E9"/>
      <color rgb="FFC4B3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9"/>
  <sheetViews>
    <sheetView zoomScale="145" zoomScaleNormal="145" workbookViewId="0">
      <selection activeCell="S2" sqref="S1:S1048576"/>
    </sheetView>
  </sheetViews>
  <sheetFormatPr defaultColWidth="9.42578125" defaultRowHeight="12.75" x14ac:dyDescent="0.2"/>
  <cols>
    <col min="1" max="13" width="0.5703125" style="28" customWidth="1" collapsed="1"/>
    <col min="14" max="15" width="35.5703125" style="28" customWidth="1" collapsed="1"/>
    <col min="16" max="17" width="5.5703125" style="28" customWidth="1" collapsed="1"/>
    <col min="18" max="18" width="10.5703125" style="28" customWidth="1" collapsed="1"/>
    <col min="19" max="19" width="4.5703125" style="28" customWidth="1" collapsed="1"/>
    <col min="20" max="20" width="9.5703125" style="28" customWidth="1" collapsed="1"/>
    <col min="21" max="21" width="10" style="28" customWidth="1" collapsed="1"/>
    <col min="22" max="22" width="10.42578125" style="28" customWidth="1" collapsed="1"/>
    <col min="23" max="23" width="9.5703125" style="28" customWidth="1" collapsed="1"/>
    <col min="24" max="24" width="14.42578125" style="28" customWidth="1" collapsed="1"/>
    <col min="25" max="25" width="12.5703125" style="28" customWidth="1" collapsed="1"/>
    <col min="26" max="26" width="2.42578125" style="28" customWidth="1" collapsed="1"/>
    <col min="27" max="27" width="14.42578125" style="28" customWidth="1" collapsed="1"/>
    <col min="28" max="28" width="0.5703125" style="28" customWidth="1" collapsed="1"/>
    <col min="29" max="974" width="8.5703125" style="28" customWidth="1" collapsed="1"/>
    <col min="975" max="16384" width="9.42578125" style="28" collapsed="1"/>
  </cols>
  <sheetData>
    <row r="1" spans="1:27" ht="15" x14ac:dyDescent="0.25">
      <c r="A1" s="1"/>
      <c r="B1" s="228" t="s">
        <v>0</v>
      </c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</row>
    <row r="2" spans="1:27" hidden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x14ac:dyDescent="0.2">
      <c r="A3" s="3"/>
      <c r="B3" s="206" t="s">
        <v>1</v>
      </c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</row>
    <row r="4" spans="1:27" ht="9" customHeight="1" x14ac:dyDescent="0.2">
      <c r="A4" s="2"/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x14ac:dyDescent="0.2">
      <c r="A5" s="3"/>
      <c r="B5" s="206" t="s">
        <v>2</v>
      </c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6"/>
      <c r="R5" s="206"/>
      <c r="S5" s="206"/>
      <c r="T5" s="206"/>
      <c r="U5" s="206"/>
      <c r="V5" s="206"/>
      <c r="W5" s="206"/>
      <c r="X5" s="206"/>
      <c r="Y5" s="206"/>
      <c r="Z5" s="206"/>
      <c r="AA5" s="206"/>
    </row>
    <row r="6" spans="1:27" ht="18.75" customHeight="1" thickBot="1" x14ac:dyDescent="0.25">
      <c r="A6" s="2"/>
      <c r="B6" s="231" t="s">
        <v>44</v>
      </c>
      <c r="C6" s="231"/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s="34" customFormat="1" ht="23.25" customHeight="1" thickBot="1" x14ac:dyDescent="0.25">
      <c r="A7" s="21"/>
      <c r="B7" s="229" t="s">
        <v>3</v>
      </c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29"/>
      <c r="N7" s="229"/>
      <c r="O7" s="229"/>
      <c r="P7" s="22" t="s">
        <v>4</v>
      </c>
      <c r="Q7" s="22" t="s">
        <v>5</v>
      </c>
      <c r="R7" s="23" t="s">
        <v>6</v>
      </c>
      <c r="S7" s="23" t="s">
        <v>7</v>
      </c>
      <c r="T7" s="23" t="s">
        <v>41</v>
      </c>
      <c r="U7" s="23" t="s">
        <v>45</v>
      </c>
      <c r="V7" s="23" t="s">
        <v>53</v>
      </c>
      <c r="W7" s="23" t="s">
        <v>51</v>
      </c>
      <c r="X7" s="23" t="s">
        <v>8</v>
      </c>
      <c r="Y7" s="230" t="s">
        <v>9</v>
      </c>
      <c r="Z7" s="230"/>
      <c r="AA7" s="33" t="s">
        <v>10</v>
      </c>
    </row>
    <row r="8" spans="1:27" ht="13.5" thickBot="1" x14ac:dyDescent="0.25">
      <c r="A8" s="4"/>
      <c r="B8" s="240" t="s">
        <v>11</v>
      </c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30" t="s">
        <v>11</v>
      </c>
      <c r="Q8" s="30" t="s">
        <v>11</v>
      </c>
      <c r="R8" s="30" t="s">
        <v>11</v>
      </c>
      <c r="S8" s="30" t="s">
        <v>11</v>
      </c>
      <c r="T8" s="30" t="s">
        <v>11</v>
      </c>
      <c r="U8" s="30" t="s">
        <v>11</v>
      </c>
      <c r="V8" s="30" t="s">
        <v>11</v>
      </c>
      <c r="W8" s="30" t="s">
        <v>11</v>
      </c>
      <c r="X8" s="30" t="s">
        <v>11</v>
      </c>
      <c r="Y8" s="241" t="s">
        <v>11</v>
      </c>
      <c r="Z8" s="241"/>
      <c r="AA8" s="35" t="s">
        <v>11</v>
      </c>
    </row>
    <row r="9" spans="1:27" x14ac:dyDescent="0.2">
      <c r="A9" s="4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</row>
    <row r="10" spans="1:27" ht="12.75" customHeight="1" x14ac:dyDescent="0.2">
      <c r="A10" s="5"/>
      <c r="B10" s="242" t="s">
        <v>12</v>
      </c>
      <c r="C10" s="242"/>
      <c r="D10" s="242"/>
      <c r="E10" s="242"/>
      <c r="F10" s="242"/>
      <c r="G10" s="242"/>
      <c r="H10" s="242"/>
      <c r="I10" s="242"/>
      <c r="J10" s="242"/>
      <c r="K10" s="242"/>
      <c r="L10" s="242"/>
      <c r="M10" s="242"/>
      <c r="N10" s="242"/>
      <c r="O10" s="242"/>
      <c r="P10" s="9" t="s">
        <v>13</v>
      </c>
      <c r="Q10" s="9"/>
      <c r="R10" s="9"/>
      <c r="S10" s="9"/>
      <c r="T10" s="9"/>
      <c r="U10" s="9"/>
      <c r="V10" s="9"/>
      <c r="W10" s="9"/>
      <c r="X10" s="38" t="s">
        <v>14</v>
      </c>
      <c r="Y10" s="243" t="s">
        <v>15</v>
      </c>
      <c r="Z10" s="243"/>
      <c r="AA10" s="39" t="s">
        <v>16</v>
      </c>
    </row>
    <row r="11" spans="1:27" ht="14.25" customHeight="1" x14ac:dyDescent="0.2">
      <c r="A11" s="5"/>
      <c r="B11" s="16"/>
      <c r="C11" s="244" t="s">
        <v>17</v>
      </c>
      <c r="D11" s="244"/>
      <c r="E11" s="244"/>
      <c r="F11" s="244"/>
      <c r="G11" s="244"/>
      <c r="H11" s="244"/>
      <c r="I11" s="244"/>
      <c r="J11" s="244"/>
      <c r="K11" s="244"/>
      <c r="L11" s="244"/>
      <c r="M11" s="244"/>
      <c r="N11" s="244"/>
      <c r="O11" s="244"/>
      <c r="P11" s="10" t="s">
        <v>13</v>
      </c>
      <c r="Q11" s="10" t="s">
        <v>18</v>
      </c>
      <c r="R11" s="10"/>
      <c r="S11" s="10"/>
      <c r="T11" s="10"/>
      <c r="U11" s="10"/>
      <c r="V11" s="10"/>
      <c r="W11" s="10"/>
      <c r="X11" s="40" t="s">
        <v>14</v>
      </c>
      <c r="Y11" s="245" t="s">
        <v>15</v>
      </c>
      <c r="Z11" s="245"/>
      <c r="AA11" s="41" t="s">
        <v>16</v>
      </c>
    </row>
    <row r="12" spans="1:27" ht="14.25" customHeight="1" x14ac:dyDescent="0.2">
      <c r="A12" s="5"/>
      <c r="B12" s="16"/>
      <c r="C12" s="42"/>
      <c r="D12" s="251" t="s">
        <v>19</v>
      </c>
      <c r="E12" s="251"/>
      <c r="F12" s="251"/>
      <c r="G12" s="251"/>
      <c r="H12" s="251"/>
      <c r="I12" s="251"/>
      <c r="J12" s="251"/>
      <c r="K12" s="251"/>
      <c r="L12" s="251"/>
      <c r="M12" s="251"/>
      <c r="N12" s="251"/>
      <c r="O12" s="251"/>
      <c r="P12" s="11" t="s">
        <v>13</v>
      </c>
      <c r="Q12" s="11" t="s">
        <v>20</v>
      </c>
      <c r="R12" s="11"/>
      <c r="S12" s="11"/>
      <c r="T12" s="11"/>
      <c r="U12" s="11"/>
      <c r="V12" s="11"/>
      <c r="W12" s="11"/>
      <c r="X12" s="27" t="s">
        <v>14</v>
      </c>
      <c r="Y12" s="246" t="s">
        <v>15</v>
      </c>
      <c r="Z12" s="246"/>
      <c r="AA12" s="43" t="s">
        <v>16</v>
      </c>
    </row>
    <row r="13" spans="1:27" ht="12.75" customHeight="1" x14ac:dyDescent="0.2">
      <c r="A13" s="5"/>
      <c r="B13" s="16"/>
      <c r="C13" s="42"/>
      <c r="D13" s="44"/>
      <c r="E13" s="247" t="s">
        <v>21</v>
      </c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12" t="s">
        <v>13</v>
      </c>
      <c r="Q13" s="12" t="s">
        <v>20</v>
      </c>
      <c r="R13" s="12" t="s">
        <v>22</v>
      </c>
      <c r="S13" s="12"/>
      <c r="T13" s="12"/>
      <c r="U13" s="12"/>
      <c r="V13" s="12"/>
      <c r="W13" s="12"/>
      <c r="X13" s="45" t="s">
        <v>14</v>
      </c>
      <c r="Y13" s="248" t="s">
        <v>15</v>
      </c>
      <c r="Z13" s="248"/>
      <c r="AA13" s="46" t="s">
        <v>16</v>
      </c>
    </row>
    <row r="14" spans="1:27" ht="12.75" customHeight="1" x14ac:dyDescent="0.2">
      <c r="A14" s="5"/>
      <c r="B14" s="16"/>
      <c r="C14" s="42"/>
      <c r="D14" s="44"/>
      <c r="E14" s="17"/>
      <c r="F14" s="249" t="s">
        <v>23</v>
      </c>
      <c r="G14" s="249"/>
      <c r="H14" s="249"/>
      <c r="I14" s="249"/>
      <c r="J14" s="249"/>
      <c r="K14" s="249"/>
      <c r="L14" s="249"/>
      <c r="M14" s="249"/>
      <c r="N14" s="249"/>
      <c r="O14" s="249"/>
      <c r="P14" s="13" t="s">
        <v>13</v>
      </c>
      <c r="Q14" s="13" t="s">
        <v>20</v>
      </c>
      <c r="R14" s="13" t="s">
        <v>24</v>
      </c>
      <c r="S14" s="13"/>
      <c r="T14" s="13"/>
      <c r="U14" s="13"/>
      <c r="V14" s="13"/>
      <c r="W14" s="13"/>
      <c r="X14" s="47" t="s">
        <v>14</v>
      </c>
      <c r="Y14" s="250" t="s">
        <v>15</v>
      </c>
      <c r="Z14" s="250"/>
      <c r="AA14" s="48" t="s">
        <v>16</v>
      </c>
    </row>
    <row r="15" spans="1:27" ht="12.75" customHeight="1" x14ac:dyDescent="0.2">
      <c r="A15" s="5"/>
      <c r="B15" s="16"/>
      <c r="C15" s="42"/>
      <c r="D15" s="44"/>
      <c r="E15" s="17"/>
      <c r="F15" s="18"/>
      <c r="G15" s="220" t="s">
        <v>25</v>
      </c>
      <c r="H15" s="220"/>
      <c r="I15" s="220"/>
      <c r="J15" s="220"/>
      <c r="K15" s="220"/>
      <c r="L15" s="220"/>
      <c r="M15" s="220"/>
      <c r="N15" s="220"/>
      <c r="O15" s="220"/>
      <c r="P15" s="14" t="s">
        <v>13</v>
      </c>
      <c r="Q15" s="14" t="s">
        <v>20</v>
      </c>
      <c r="R15" s="14" t="s">
        <v>26</v>
      </c>
      <c r="S15" s="14"/>
      <c r="T15" s="14"/>
      <c r="U15" s="14"/>
      <c r="V15" s="14"/>
      <c r="W15" s="14"/>
      <c r="X15" s="49" t="s">
        <v>14</v>
      </c>
      <c r="Y15" s="221" t="s">
        <v>15</v>
      </c>
      <c r="Z15" s="221"/>
      <c r="AA15" s="50" t="s">
        <v>16</v>
      </c>
    </row>
    <row r="16" spans="1:27" ht="12.75" customHeight="1" x14ac:dyDescent="0.2">
      <c r="A16" s="5"/>
      <c r="B16" s="16"/>
      <c r="C16" s="42"/>
      <c r="D16" s="44"/>
      <c r="E16" s="17"/>
      <c r="F16" s="18"/>
      <c r="G16" s="19"/>
      <c r="H16" s="222" t="s">
        <v>27</v>
      </c>
      <c r="I16" s="222"/>
      <c r="J16" s="222"/>
      <c r="K16" s="222"/>
      <c r="L16" s="222"/>
      <c r="M16" s="222"/>
      <c r="N16" s="222"/>
      <c r="O16" s="222"/>
      <c r="P16" s="15" t="s">
        <v>13</v>
      </c>
      <c r="Q16" s="15" t="s">
        <v>20</v>
      </c>
      <c r="R16" s="15" t="s">
        <v>28</v>
      </c>
      <c r="S16" s="15"/>
      <c r="T16" s="15"/>
      <c r="U16" s="15"/>
      <c r="V16" s="15"/>
      <c r="W16" s="15"/>
      <c r="X16" s="51" t="s">
        <v>14</v>
      </c>
      <c r="Y16" s="223" t="s">
        <v>15</v>
      </c>
      <c r="Z16" s="223"/>
      <c r="AA16" s="52" t="s">
        <v>16</v>
      </c>
    </row>
    <row r="17" spans="1:30" ht="12.75" customHeight="1" x14ac:dyDescent="0.2">
      <c r="A17" s="5"/>
      <c r="B17" s="16"/>
      <c r="C17" s="42"/>
      <c r="D17" s="44"/>
      <c r="E17" s="17"/>
      <c r="F17" s="18"/>
      <c r="G17" s="19"/>
      <c r="H17" s="20"/>
      <c r="I17" s="225" t="s">
        <v>55</v>
      </c>
      <c r="J17" s="226"/>
      <c r="K17" s="226"/>
      <c r="L17" s="226"/>
      <c r="M17" s="226"/>
      <c r="N17" s="226"/>
      <c r="O17" s="227"/>
      <c r="P17" s="64" t="s">
        <v>13</v>
      </c>
      <c r="Q17" s="64" t="s">
        <v>20</v>
      </c>
      <c r="R17" s="64" t="s">
        <v>28</v>
      </c>
      <c r="S17" s="64" t="s">
        <v>57</v>
      </c>
      <c r="T17" s="64"/>
      <c r="U17" s="64"/>
      <c r="V17" s="64"/>
      <c r="W17" s="64"/>
      <c r="X17" s="65" t="s">
        <v>14</v>
      </c>
      <c r="Y17" s="224" t="s">
        <v>15</v>
      </c>
      <c r="Z17" s="224"/>
      <c r="AA17" s="66" t="s">
        <v>16</v>
      </c>
      <c r="AD17" s="28" t="s">
        <v>47</v>
      </c>
    </row>
    <row r="18" spans="1:30" ht="12.75" customHeight="1" x14ac:dyDescent="0.2">
      <c r="A18" s="5"/>
      <c r="B18" s="16"/>
      <c r="C18" s="42"/>
      <c r="D18" s="44"/>
      <c r="E18" s="17"/>
      <c r="F18" s="18"/>
      <c r="G18" s="19"/>
      <c r="H18" s="20"/>
      <c r="I18" s="237" t="s">
        <v>56</v>
      </c>
      <c r="J18" s="238"/>
      <c r="K18" s="238"/>
      <c r="L18" s="238"/>
      <c r="M18" s="238"/>
      <c r="N18" s="238"/>
      <c r="O18" s="239"/>
      <c r="P18" s="26" t="s">
        <v>13</v>
      </c>
      <c r="Q18" s="26" t="s">
        <v>20</v>
      </c>
      <c r="R18" s="26" t="s">
        <v>28</v>
      </c>
      <c r="S18" s="26" t="s">
        <v>58</v>
      </c>
      <c r="T18" s="26"/>
      <c r="U18" s="26"/>
      <c r="V18" s="26"/>
      <c r="W18" s="26"/>
      <c r="X18" s="53" t="s">
        <v>14</v>
      </c>
      <c r="Y18" s="235" t="s">
        <v>15</v>
      </c>
      <c r="Z18" s="235"/>
      <c r="AA18" s="54" t="s">
        <v>16</v>
      </c>
    </row>
    <row r="19" spans="1:30" ht="12.75" customHeight="1" x14ac:dyDescent="0.2">
      <c r="A19" s="5"/>
      <c r="B19" s="16"/>
      <c r="C19" s="42"/>
      <c r="D19" s="44"/>
      <c r="E19" s="17"/>
      <c r="F19" s="18"/>
      <c r="G19" s="19"/>
      <c r="H19" s="20"/>
      <c r="I19" s="232" t="s">
        <v>29</v>
      </c>
      <c r="J19" s="233"/>
      <c r="K19" s="233"/>
      <c r="L19" s="233"/>
      <c r="M19" s="233"/>
      <c r="N19" s="233"/>
      <c r="O19" s="234"/>
      <c r="P19" s="67" t="s">
        <v>13</v>
      </c>
      <c r="Q19" s="67" t="s">
        <v>20</v>
      </c>
      <c r="R19" s="67" t="s">
        <v>28</v>
      </c>
      <c r="S19" s="67" t="s">
        <v>30</v>
      </c>
      <c r="T19" s="67"/>
      <c r="U19" s="67"/>
      <c r="V19" s="67"/>
      <c r="W19" s="67"/>
      <c r="X19" s="68" t="s">
        <v>14</v>
      </c>
      <c r="Y19" s="236" t="s">
        <v>15</v>
      </c>
      <c r="Z19" s="236"/>
      <c r="AA19" s="69" t="s">
        <v>16</v>
      </c>
    </row>
    <row r="20" spans="1:30" ht="12.75" customHeight="1" x14ac:dyDescent="0.2">
      <c r="A20" s="5"/>
      <c r="B20" s="16"/>
      <c r="C20" s="42"/>
      <c r="D20" s="44"/>
      <c r="E20" s="17"/>
      <c r="F20" s="18"/>
      <c r="G20" s="19"/>
      <c r="H20" s="20"/>
      <c r="I20" s="24"/>
      <c r="J20" s="214" t="s">
        <v>42</v>
      </c>
      <c r="K20" s="215"/>
      <c r="L20" s="215"/>
      <c r="M20" s="215"/>
      <c r="N20" s="215"/>
      <c r="O20" s="216"/>
      <c r="P20" s="55" t="s">
        <v>13</v>
      </c>
      <c r="Q20" s="55" t="s">
        <v>20</v>
      </c>
      <c r="R20" s="55" t="s">
        <v>28</v>
      </c>
      <c r="S20" s="55" t="s">
        <v>30</v>
      </c>
      <c r="T20" s="29" t="s">
        <v>43</v>
      </c>
      <c r="U20" s="29"/>
      <c r="V20" s="29"/>
      <c r="W20" s="29"/>
      <c r="X20" s="56" t="s">
        <v>14</v>
      </c>
      <c r="Y20" s="205" t="s">
        <v>15</v>
      </c>
      <c r="Z20" s="205"/>
      <c r="AA20" s="57" t="s">
        <v>16</v>
      </c>
    </row>
    <row r="21" spans="1:30" ht="12.75" customHeight="1" x14ac:dyDescent="0.2">
      <c r="A21" s="5"/>
      <c r="B21" s="16"/>
      <c r="C21" s="42"/>
      <c r="D21" s="44"/>
      <c r="E21" s="17"/>
      <c r="F21" s="18"/>
      <c r="G21" s="19"/>
      <c r="H21" s="20"/>
      <c r="I21" s="24"/>
      <c r="J21" s="31"/>
      <c r="K21" s="214" t="s">
        <v>49</v>
      </c>
      <c r="L21" s="215"/>
      <c r="M21" s="215"/>
      <c r="N21" s="215"/>
      <c r="O21" s="216"/>
      <c r="P21" s="55" t="s">
        <v>13</v>
      </c>
      <c r="Q21" s="55" t="s">
        <v>20</v>
      </c>
      <c r="R21" s="55" t="s">
        <v>28</v>
      </c>
      <c r="S21" s="55" t="s">
        <v>30</v>
      </c>
      <c r="T21" s="29" t="s">
        <v>43</v>
      </c>
      <c r="U21" s="29" t="s">
        <v>46</v>
      </c>
      <c r="V21" s="29"/>
      <c r="W21" s="29"/>
      <c r="X21" s="56" t="s">
        <v>14</v>
      </c>
      <c r="Y21" s="205" t="s">
        <v>15</v>
      </c>
      <c r="Z21" s="205"/>
      <c r="AA21" s="57" t="s">
        <v>16</v>
      </c>
    </row>
    <row r="22" spans="1:30" ht="12.75" customHeight="1" x14ac:dyDescent="0.2">
      <c r="A22" s="5"/>
      <c r="B22" s="16"/>
      <c r="C22" s="42"/>
      <c r="D22" s="44"/>
      <c r="E22" s="17"/>
      <c r="F22" s="18"/>
      <c r="G22" s="19"/>
      <c r="H22" s="20"/>
      <c r="I22" s="24"/>
      <c r="J22" s="31"/>
      <c r="K22" s="31"/>
      <c r="L22" s="214" t="s">
        <v>54</v>
      </c>
      <c r="M22" s="215"/>
      <c r="N22" s="215"/>
      <c r="O22" s="216"/>
      <c r="P22" s="55" t="s">
        <v>13</v>
      </c>
      <c r="Q22" s="55" t="s">
        <v>20</v>
      </c>
      <c r="R22" s="55" t="s">
        <v>28</v>
      </c>
      <c r="S22" s="55" t="s">
        <v>30</v>
      </c>
      <c r="T22" s="29" t="s">
        <v>43</v>
      </c>
      <c r="U22" s="29" t="s">
        <v>46</v>
      </c>
      <c r="V22" s="29" t="s">
        <v>52</v>
      </c>
      <c r="W22" s="29"/>
      <c r="X22" s="56" t="s">
        <v>14</v>
      </c>
      <c r="Y22" s="205" t="s">
        <v>15</v>
      </c>
      <c r="Z22" s="205"/>
      <c r="AA22" s="57" t="s">
        <v>16</v>
      </c>
    </row>
    <row r="23" spans="1:30" ht="12.75" customHeight="1" x14ac:dyDescent="0.2">
      <c r="A23" s="5"/>
      <c r="B23" s="16"/>
      <c r="C23" s="42"/>
      <c r="D23" s="44"/>
      <c r="E23" s="17"/>
      <c r="F23" s="18"/>
      <c r="G23" s="19"/>
      <c r="H23" s="20"/>
      <c r="I23" s="24"/>
      <c r="J23" s="32"/>
      <c r="K23" s="32"/>
      <c r="L23" s="32"/>
      <c r="M23" s="217" t="s">
        <v>50</v>
      </c>
      <c r="N23" s="218"/>
      <c r="O23" s="219"/>
      <c r="P23" s="55" t="s">
        <v>13</v>
      </c>
      <c r="Q23" s="55" t="s">
        <v>20</v>
      </c>
      <c r="R23" s="55" t="s">
        <v>28</v>
      </c>
      <c r="S23" s="55" t="s">
        <v>30</v>
      </c>
      <c r="T23" s="29" t="s">
        <v>43</v>
      </c>
      <c r="U23" s="29" t="s">
        <v>46</v>
      </c>
      <c r="V23" s="29" t="s">
        <v>52</v>
      </c>
      <c r="W23" s="29" t="s">
        <v>48</v>
      </c>
      <c r="X23" s="56" t="s">
        <v>14</v>
      </c>
      <c r="Y23" s="205" t="s">
        <v>15</v>
      </c>
      <c r="Z23" s="205"/>
      <c r="AA23" s="57" t="s">
        <v>16</v>
      </c>
    </row>
    <row r="24" spans="1:30" ht="14.85" customHeight="1" thickBot="1" x14ac:dyDescent="0.25">
      <c r="X24" s="58"/>
      <c r="Y24" s="208"/>
      <c r="Z24" s="208"/>
      <c r="AA24" s="58"/>
    </row>
    <row r="25" spans="1:30" ht="13.5" thickBot="1" x14ac:dyDescent="0.25">
      <c r="A25" s="5"/>
      <c r="B25" s="211" t="s">
        <v>31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  <c r="R25" s="212"/>
      <c r="S25" s="212"/>
      <c r="T25" s="212"/>
      <c r="U25" s="212"/>
      <c r="V25" s="212"/>
      <c r="W25" s="213"/>
      <c r="X25" s="59" t="s">
        <v>14</v>
      </c>
      <c r="Y25" s="209" t="s">
        <v>15</v>
      </c>
      <c r="Z25" s="209"/>
      <c r="AA25" s="60" t="s">
        <v>16</v>
      </c>
    </row>
    <row r="26" spans="1:30" x14ac:dyDescent="0.2"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30" ht="12.75" customHeight="1" x14ac:dyDescent="0.2">
      <c r="B27" s="206" t="s">
        <v>32</v>
      </c>
      <c r="C27" s="206"/>
      <c r="D27" s="206"/>
      <c r="E27" s="206"/>
      <c r="F27" s="206"/>
      <c r="G27" s="206"/>
      <c r="H27" s="206"/>
      <c r="I27" s="206"/>
      <c r="J27" s="206"/>
      <c r="K27" s="206"/>
      <c r="L27" s="206"/>
      <c r="M27" s="206"/>
      <c r="N27" s="206"/>
      <c r="O27" s="61" t="s">
        <v>33</v>
      </c>
      <c r="P27" s="62"/>
      <c r="Q27" s="210"/>
      <c r="R27" s="210"/>
      <c r="S27" s="62"/>
      <c r="T27" s="62"/>
      <c r="U27" s="62"/>
      <c r="V27" s="62"/>
      <c r="W27" s="62"/>
      <c r="X27" s="210" t="s">
        <v>34</v>
      </c>
      <c r="Y27" s="210"/>
      <c r="Z27" s="62"/>
      <c r="AA27" s="63" t="s">
        <v>35</v>
      </c>
    </row>
    <row r="28" spans="1:30" x14ac:dyDescent="0.2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25" t="s">
        <v>36</v>
      </c>
      <c r="P28" s="25"/>
      <c r="Q28" s="207" t="s">
        <v>37</v>
      </c>
      <c r="R28" s="207"/>
      <c r="S28" s="25"/>
      <c r="T28" s="25"/>
      <c r="U28" s="25"/>
      <c r="V28" s="25"/>
      <c r="W28" s="25"/>
      <c r="X28" s="207" t="s">
        <v>38</v>
      </c>
      <c r="Y28" s="207"/>
      <c r="Z28" s="25"/>
      <c r="AA28" s="25" t="s">
        <v>39</v>
      </c>
    </row>
    <row r="29" spans="1:30" x14ac:dyDescent="0.2">
      <c r="I29" s="8" t="s">
        <v>40</v>
      </c>
      <c r="J29" s="8"/>
      <c r="K29" s="8"/>
      <c r="L29" s="8"/>
      <c r="M29" s="8"/>
      <c r="N29" s="8"/>
    </row>
  </sheetData>
  <mergeCells count="45">
    <mergeCell ref="I19:O19"/>
    <mergeCell ref="Y18:Z18"/>
    <mergeCell ref="Y19:Z19"/>
    <mergeCell ref="I18:O18"/>
    <mergeCell ref="B8:O8"/>
    <mergeCell ref="Y8:Z8"/>
    <mergeCell ref="B10:O10"/>
    <mergeCell ref="Y10:Z10"/>
    <mergeCell ref="C11:O11"/>
    <mergeCell ref="Y11:Z11"/>
    <mergeCell ref="Y12:Z12"/>
    <mergeCell ref="E13:O13"/>
    <mergeCell ref="Y13:Z13"/>
    <mergeCell ref="F14:O14"/>
    <mergeCell ref="Y14:Z14"/>
    <mergeCell ref="D12:O12"/>
    <mergeCell ref="B1:AA1"/>
    <mergeCell ref="B3:AA3"/>
    <mergeCell ref="B5:AA5"/>
    <mergeCell ref="B7:O7"/>
    <mergeCell ref="Y7:Z7"/>
    <mergeCell ref="B4:N4"/>
    <mergeCell ref="B6:N6"/>
    <mergeCell ref="G15:O15"/>
    <mergeCell ref="Y15:Z15"/>
    <mergeCell ref="H16:O16"/>
    <mergeCell ref="Y16:Z16"/>
    <mergeCell ref="Y17:Z17"/>
    <mergeCell ref="I17:O17"/>
    <mergeCell ref="Y20:Z20"/>
    <mergeCell ref="B27:N27"/>
    <mergeCell ref="Q28:R28"/>
    <mergeCell ref="X28:Y28"/>
    <mergeCell ref="Y24:Z24"/>
    <mergeCell ref="Y25:Z25"/>
    <mergeCell ref="Q27:R27"/>
    <mergeCell ref="X27:Y27"/>
    <mergeCell ref="Y23:Z23"/>
    <mergeCell ref="B25:W25"/>
    <mergeCell ref="Y22:Z22"/>
    <mergeCell ref="Y21:Z21"/>
    <mergeCell ref="J20:O20"/>
    <mergeCell ref="K21:O21"/>
    <mergeCell ref="M23:O23"/>
    <mergeCell ref="L22:O22"/>
  </mergeCells>
  <pageMargins left="0.39370078740157483" right="0.23622047244094491" top="0.74803149606299213" bottom="0.39370078740157483" header="0.51181102362204722" footer="0.51181102362204722"/>
  <pageSetup scale="92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183"/>
  <sheetViews>
    <sheetView tabSelected="1" topLeftCell="A678" zoomScaleNormal="100" zoomScaleSheetLayoutView="90" workbookViewId="0">
      <selection activeCell="D692" sqref="D692"/>
    </sheetView>
  </sheetViews>
  <sheetFormatPr defaultColWidth="9.42578125" defaultRowHeight="12.75" x14ac:dyDescent="0.2"/>
  <cols>
    <col min="1" max="1" width="75.42578125" style="202" customWidth="1"/>
    <col min="2" max="2" width="7.5703125" style="203" customWidth="1"/>
    <col min="3" max="3" width="8.5703125" style="203" customWidth="1"/>
    <col min="4" max="4" width="15.5703125" style="203" customWidth="1"/>
    <col min="5" max="5" width="6.42578125" style="203" customWidth="1"/>
    <col min="6" max="6" width="8.5703125" style="203" customWidth="1"/>
    <col min="7" max="8" width="15" style="203" customWidth="1"/>
    <col min="9" max="9" width="14.5703125" style="203" customWidth="1"/>
    <col min="10" max="10" width="14.42578125" style="203" customWidth="1"/>
    <col min="11" max="11" width="13.7109375" style="137" customWidth="1"/>
  </cols>
  <sheetData>
    <row r="1" spans="1:11" ht="20.100000000000001" customHeight="1" x14ac:dyDescent="0.2">
      <c r="A1" s="135"/>
      <c r="B1" s="136"/>
      <c r="C1" s="136"/>
      <c r="D1" s="136"/>
      <c r="E1" s="136"/>
      <c r="F1" s="136"/>
      <c r="G1" s="136"/>
      <c r="H1" s="136"/>
      <c r="I1" s="136"/>
      <c r="J1" s="136" t="s">
        <v>439</v>
      </c>
    </row>
    <row r="2" spans="1:11" ht="12.6" customHeight="1" x14ac:dyDescent="0.2">
      <c r="A2" s="138"/>
      <c r="B2" s="139"/>
      <c r="C2" s="139"/>
      <c r="D2" s="139"/>
      <c r="E2" s="139"/>
      <c r="F2" s="139"/>
      <c r="G2" s="254" t="s">
        <v>910</v>
      </c>
      <c r="H2" s="254"/>
      <c r="I2" s="254"/>
      <c r="J2" s="254"/>
    </row>
    <row r="3" spans="1:11" ht="13.35" customHeight="1" x14ac:dyDescent="0.2">
      <c r="A3" s="138"/>
      <c r="B3" s="139"/>
      <c r="C3" s="139"/>
      <c r="D3" s="139"/>
      <c r="E3" s="139"/>
      <c r="F3" s="139"/>
      <c r="G3" s="254" t="s">
        <v>911</v>
      </c>
      <c r="H3" s="254"/>
      <c r="I3" s="254"/>
      <c r="J3" s="254"/>
    </row>
    <row r="4" spans="1:11" ht="15.75" x14ac:dyDescent="0.25">
      <c r="A4" s="255" t="s">
        <v>909</v>
      </c>
      <c r="B4" s="255"/>
      <c r="C4" s="255"/>
      <c r="D4" s="255"/>
      <c r="E4" s="255"/>
      <c r="F4" s="255"/>
      <c r="G4" s="255"/>
      <c r="H4" s="255"/>
      <c r="I4" s="255"/>
      <c r="J4" s="255"/>
    </row>
    <row r="5" spans="1:11" ht="13.5" thickBot="1" x14ac:dyDescent="0.25">
      <c r="A5" s="140"/>
      <c r="B5" s="140"/>
      <c r="C5" s="140"/>
      <c r="D5" s="140"/>
      <c r="E5" s="140"/>
      <c r="F5" s="140"/>
      <c r="G5" s="136"/>
      <c r="H5" s="136"/>
      <c r="I5" s="141"/>
      <c r="J5" s="141" t="s">
        <v>371</v>
      </c>
    </row>
    <row r="6" spans="1:11" ht="12.75" customHeight="1" x14ac:dyDescent="0.2">
      <c r="A6" s="258" t="s">
        <v>3</v>
      </c>
      <c r="B6" s="260" t="s">
        <v>146</v>
      </c>
      <c r="C6" s="260"/>
      <c r="D6" s="260"/>
      <c r="E6" s="260"/>
      <c r="F6" s="256" t="s">
        <v>200</v>
      </c>
      <c r="G6" s="260" t="s">
        <v>897</v>
      </c>
      <c r="H6" s="256" t="s">
        <v>898</v>
      </c>
      <c r="I6" s="260" t="s">
        <v>899</v>
      </c>
      <c r="J6" s="256" t="s">
        <v>900</v>
      </c>
      <c r="K6" s="252" t="s">
        <v>908</v>
      </c>
    </row>
    <row r="7" spans="1:11" ht="38.25" x14ac:dyDescent="0.2">
      <c r="A7" s="259"/>
      <c r="B7" s="142" t="s">
        <v>147</v>
      </c>
      <c r="C7" s="142" t="s">
        <v>213</v>
      </c>
      <c r="D7" s="142" t="s">
        <v>398</v>
      </c>
      <c r="E7" s="143" t="s">
        <v>199</v>
      </c>
      <c r="F7" s="257"/>
      <c r="G7" s="261"/>
      <c r="H7" s="257"/>
      <c r="I7" s="261"/>
      <c r="J7" s="257"/>
      <c r="K7" s="253"/>
    </row>
    <row r="8" spans="1:11" x14ac:dyDescent="0.2">
      <c r="A8" s="144">
        <v>1</v>
      </c>
      <c r="B8" s="125">
        <v>2</v>
      </c>
      <c r="C8" s="125">
        <v>3</v>
      </c>
      <c r="D8" s="125">
        <v>4</v>
      </c>
      <c r="E8" s="143">
        <v>5</v>
      </c>
      <c r="F8" s="143">
        <v>6</v>
      </c>
      <c r="G8" s="125">
        <v>7</v>
      </c>
      <c r="H8" s="125">
        <v>8</v>
      </c>
      <c r="I8" s="125">
        <v>9</v>
      </c>
      <c r="J8" s="125">
        <v>10</v>
      </c>
      <c r="K8" s="145">
        <v>11</v>
      </c>
    </row>
    <row r="9" spans="1:11" x14ac:dyDescent="0.2">
      <c r="A9" s="146" t="s">
        <v>143</v>
      </c>
      <c r="B9" s="125" t="s">
        <v>59</v>
      </c>
      <c r="C9" s="125"/>
      <c r="D9" s="125"/>
      <c r="E9" s="125"/>
      <c r="F9" s="125"/>
      <c r="G9" s="127">
        <f>G10+G131+G139+G199+G322+G525+G557+G607+G659+G687+G715</f>
        <v>5592568.5999999987</v>
      </c>
      <c r="H9" s="127">
        <f>H10+H131+H139+H199+H322+H525+H557+H607+H659+H687+H715</f>
        <v>5551658.7000000011</v>
      </c>
      <c r="I9" s="127">
        <f>I10+I131+I139+I199+I322+I525+I557+I607+I659+I687+I715</f>
        <v>1703764.2</v>
      </c>
      <c r="J9" s="127">
        <f>I9/G9*100</f>
        <v>30.464788576755236</v>
      </c>
      <c r="K9" s="147">
        <f>I9/H9*100</f>
        <v>30.689282105904663</v>
      </c>
    </row>
    <row r="10" spans="1:11" x14ac:dyDescent="0.2">
      <c r="A10" s="100" t="s">
        <v>60</v>
      </c>
      <c r="B10" s="125" t="s">
        <v>59</v>
      </c>
      <c r="C10" s="77" t="s">
        <v>342</v>
      </c>
      <c r="D10" s="125"/>
      <c r="E10" s="125"/>
      <c r="F10" s="125"/>
      <c r="G10" s="127">
        <f>G11+G18+G64+G72</f>
        <v>701306.1</v>
      </c>
      <c r="H10" s="127">
        <f>H11+H18+H64+H72</f>
        <v>707000.79999999993</v>
      </c>
      <c r="I10" s="127">
        <f>I11+I18+I64+I72</f>
        <v>288057.30000000005</v>
      </c>
      <c r="J10" s="127">
        <f t="shared" ref="J10:J73" si="0">I10/G10*100</f>
        <v>41.074403887261219</v>
      </c>
      <c r="K10" s="147">
        <f t="shared" ref="K10:K73" si="1">I10/H10*100</f>
        <v>40.743560686211403</v>
      </c>
    </row>
    <row r="11" spans="1:11" ht="25.5" x14ac:dyDescent="0.2">
      <c r="A11" s="101" t="s">
        <v>61</v>
      </c>
      <c r="B11" s="78" t="s">
        <v>59</v>
      </c>
      <c r="C11" s="77" t="s">
        <v>211</v>
      </c>
      <c r="D11" s="79"/>
      <c r="E11" s="78"/>
      <c r="F11" s="78"/>
      <c r="G11" s="127">
        <f t="shared" ref="G11:I16" si="2">G12</f>
        <v>7670</v>
      </c>
      <c r="H11" s="127">
        <f t="shared" si="2"/>
        <v>7670</v>
      </c>
      <c r="I11" s="127">
        <f t="shared" si="2"/>
        <v>3805.4</v>
      </c>
      <c r="J11" s="127">
        <f t="shared" si="0"/>
        <v>49.614080834419823</v>
      </c>
      <c r="K11" s="147">
        <f t="shared" si="1"/>
        <v>49.614080834419823</v>
      </c>
    </row>
    <row r="12" spans="1:11" x14ac:dyDescent="0.2">
      <c r="A12" s="148" t="s">
        <v>608</v>
      </c>
      <c r="B12" s="71" t="s">
        <v>59</v>
      </c>
      <c r="C12" s="77" t="s">
        <v>211</v>
      </c>
      <c r="D12" s="142" t="s">
        <v>176</v>
      </c>
      <c r="E12" s="125"/>
      <c r="F12" s="125"/>
      <c r="G12" s="127">
        <f t="shared" si="2"/>
        <v>7670</v>
      </c>
      <c r="H12" s="127">
        <f t="shared" si="2"/>
        <v>7670</v>
      </c>
      <c r="I12" s="127">
        <f t="shared" si="2"/>
        <v>3805.4</v>
      </c>
      <c r="J12" s="127">
        <f t="shared" si="0"/>
        <v>49.614080834419823</v>
      </c>
      <c r="K12" s="147">
        <f t="shared" si="1"/>
        <v>49.614080834419823</v>
      </c>
    </row>
    <row r="13" spans="1:11" x14ac:dyDescent="0.2">
      <c r="A13" s="148" t="s">
        <v>196</v>
      </c>
      <c r="B13" s="72" t="s">
        <v>59</v>
      </c>
      <c r="C13" s="77" t="s">
        <v>211</v>
      </c>
      <c r="D13" s="142" t="s">
        <v>189</v>
      </c>
      <c r="E13" s="125"/>
      <c r="F13" s="125"/>
      <c r="G13" s="127">
        <f t="shared" si="2"/>
        <v>7670</v>
      </c>
      <c r="H13" s="127">
        <f t="shared" si="2"/>
        <v>7670</v>
      </c>
      <c r="I13" s="127">
        <f t="shared" si="2"/>
        <v>3805.4</v>
      </c>
      <c r="J13" s="127">
        <f t="shared" si="0"/>
        <v>49.614080834419823</v>
      </c>
      <c r="K13" s="147">
        <f t="shared" si="1"/>
        <v>49.614080834419823</v>
      </c>
    </row>
    <row r="14" spans="1:11" ht="25.5" x14ac:dyDescent="0.2">
      <c r="A14" s="149" t="s">
        <v>325</v>
      </c>
      <c r="B14" s="73" t="s">
        <v>59</v>
      </c>
      <c r="C14" s="77" t="s">
        <v>211</v>
      </c>
      <c r="D14" s="142" t="s">
        <v>190</v>
      </c>
      <c r="E14" s="125"/>
      <c r="F14" s="125"/>
      <c r="G14" s="127">
        <f t="shared" si="2"/>
        <v>7670</v>
      </c>
      <c r="H14" s="127">
        <f t="shared" si="2"/>
        <v>7670</v>
      </c>
      <c r="I14" s="127">
        <f t="shared" si="2"/>
        <v>3805.4</v>
      </c>
      <c r="J14" s="133">
        <f t="shared" si="0"/>
        <v>49.614080834419823</v>
      </c>
      <c r="K14" s="150">
        <f t="shared" si="1"/>
        <v>49.614080834419823</v>
      </c>
    </row>
    <row r="15" spans="1:11" x14ac:dyDescent="0.2">
      <c r="A15" s="151" t="s">
        <v>197</v>
      </c>
      <c r="B15" s="75" t="s">
        <v>59</v>
      </c>
      <c r="C15" s="74" t="s">
        <v>211</v>
      </c>
      <c r="D15" s="131" t="s">
        <v>198</v>
      </c>
      <c r="E15" s="94"/>
      <c r="F15" s="94"/>
      <c r="G15" s="133">
        <f t="shared" si="2"/>
        <v>7670</v>
      </c>
      <c r="H15" s="133">
        <f t="shared" si="2"/>
        <v>7670</v>
      </c>
      <c r="I15" s="133">
        <f>I16</f>
        <v>3805.4</v>
      </c>
      <c r="J15" s="133">
        <f t="shared" si="0"/>
        <v>49.614080834419823</v>
      </c>
      <c r="K15" s="150">
        <f t="shared" si="1"/>
        <v>49.614080834419823</v>
      </c>
    </row>
    <row r="16" spans="1:11" ht="38.25" x14ac:dyDescent="0.2">
      <c r="A16" s="129" t="s">
        <v>63</v>
      </c>
      <c r="B16" s="130" t="s">
        <v>59</v>
      </c>
      <c r="C16" s="74" t="s">
        <v>211</v>
      </c>
      <c r="D16" s="131" t="s">
        <v>198</v>
      </c>
      <c r="E16" s="126" t="s">
        <v>64</v>
      </c>
      <c r="F16" s="126"/>
      <c r="G16" s="133">
        <f t="shared" si="2"/>
        <v>7670</v>
      </c>
      <c r="H16" s="133">
        <f t="shared" si="2"/>
        <v>7670</v>
      </c>
      <c r="I16" s="133">
        <f>I17</f>
        <v>3805.4</v>
      </c>
      <c r="J16" s="133">
        <f t="shared" si="0"/>
        <v>49.614080834419823</v>
      </c>
      <c r="K16" s="150">
        <f t="shared" si="1"/>
        <v>49.614080834419823</v>
      </c>
    </row>
    <row r="17" spans="1:11" x14ac:dyDescent="0.2">
      <c r="A17" s="129" t="s">
        <v>65</v>
      </c>
      <c r="B17" s="130" t="s">
        <v>59</v>
      </c>
      <c r="C17" s="74" t="s">
        <v>211</v>
      </c>
      <c r="D17" s="131" t="s">
        <v>198</v>
      </c>
      <c r="E17" s="126" t="s">
        <v>66</v>
      </c>
      <c r="F17" s="126">
        <v>900100</v>
      </c>
      <c r="G17" s="133">
        <v>7670</v>
      </c>
      <c r="H17" s="133">
        <v>7670</v>
      </c>
      <c r="I17" s="133">
        <v>3805.4</v>
      </c>
      <c r="J17" s="133">
        <f t="shared" si="0"/>
        <v>49.614080834419823</v>
      </c>
      <c r="K17" s="150">
        <f t="shared" si="1"/>
        <v>49.614080834419823</v>
      </c>
    </row>
    <row r="18" spans="1:11" ht="38.25" x14ac:dyDescent="0.2">
      <c r="A18" s="101" t="s">
        <v>67</v>
      </c>
      <c r="B18" s="78" t="s">
        <v>59</v>
      </c>
      <c r="C18" s="81" t="s">
        <v>212</v>
      </c>
      <c r="D18" s="125"/>
      <c r="E18" s="125"/>
      <c r="F18" s="125"/>
      <c r="G18" s="127">
        <f>G19+G35+G27+G56</f>
        <v>183161.1</v>
      </c>
      <c r="H18" s="127">
        <f>H19+H35+H27+H56</f>
        <v>183164.1</v>
      </c>
      <c r="I18" s="127">
        <f>I19+I35+I27+I56</f>
        <v>79107.5</v>
      </c>
      <c r="J18" s="127">
        <f t="shared" si="0"/>
        <v>43.190120609670942</v>
      </c>
      <c r="K18" s="147">
        <f t="shared" si="1"/>
        <v>43.189413209247881</v>
      </c>
    </row>
    <row r="19" spans="1:11" x14ac:dyDescent="0.2">
      <c r="A19" s="148" t="s">
        <v>201</v>
      </c>
      <c r="B19" s="125" t="s">
        <v>59</v>
      </c>
      <c r="C19" s="81" t="s">
        <v>212</v>
      </c>
      <c r="D19" s="142" t="s">
        <v>156</v>
      </c>
      <c r="E19" s="93"/>
      <c r="F19" s="93"/>
      <c r="G19" s="127">
        <f t="shared" ref="G19:I21" si="3">G20</f>
        <v>5150</v>
      </c>
      <c r="H19" s="127">
        <f t="shared" si="3"/>
        <v>5150</v>
      </c>
      <c r="I19" s="127">
        <f t="shared" si="3"/>
        <v>2221.3000000000002</v>
      </c>
      <c r="J19" s="127">
        <f t="shared" si="0"/>
        <v>43.132038834951459</v>
      </c>
      <c r="K19" s="147">
        <f t="shared" si="1"/>
        <v>43.132038834951459</v>
      </c>
    </row>
    <row r="20" spans="1:11" x14ac:dyDescent="0.2">
      <c r="A20" s="124" t="s">
        <v>108</v>
      </c>
      <c r="B20" s="71" t="s">
        <v>59</v>
      </c>
      <c r="C20" s="81" t="s">
        <v>212</v>
      </c>
      <c r="D20" s="142" t="s">
        <v>438</v>
      </c>
      <c r="E20" s="152"/>
      <c r="F20" s="152"/>
      <c r="G20" s="153">
        <f t="shared" si="3"/>
        <v>5150</v>
      </c>
      <c r="H20" s="153">
        <f t="shared" si="3"/>
        <v>5150</v>
      </c>
      <c r="I20" s="153">
        <f t="shared" si="3"/>
        <v>2221.3000000000002</v>
      </c>
      <c r="J20" s="127">
        <f t="shared" si="0"/>
        <v>43.132038834951459</v>
      </c>
      <c r="K20" s="147">
        <f t="shared" si="1"/>
        <v>43.132038834951459</v>
      </c>
    </row>
    <row r="21" spans="1:11" ht="38.25" x14ac:dyDescent="0.2">
      <c r="A21" s="124" t="s">
        <v>543</v>
      </c>
      <c r="B21" s="71" t="s">
        <v>59</v>
      </c>
      <c r="C21" s="81" t="s">
        <v>212</v>
      </c>
      <c r="D21" s="142" t="s">
        <v>544</v>
      </c>
      <c r="E21" s="152"/>
      <c r="F21" s="152"/>
      <c r="G21" s="153">
        <f t="shared" si="3"/>
        <v>5150</v>
      </c>
      <c r="H21" s="153">
        <f t="shared" si="3"/>
        <v>5150</v>
      </c>
      <c r="I21" s="153">
        <f t="shared" si="3"/>
        <v>2221.3000000000002</v>
      </c>
      <c r="J21" s="133">
        <f t="shared" si="0"/>
        <v>43.132038834951459</v>
      </c>
      <c r="K21" s="150">
        <f t="shared" si="1"/>
        <v>43.132038834951459</v>
      </c>
    </row>
    <row r="22" spans="1:11" ht="38.25" x14ac:dyDescent="0.2">
      <c r="A22" s="129" t="s">
        <v>394</v>
      </c>
      <c r="B22" s="85" t="s">
        <v>59</v>
      </c>
      <c r="C22" s="74" t="s">
        <v>212</v>
      </c>
      <c r="D22" s="131" t="s">
        <v>545</v>
      </c>
      <c r="E22" s="126"/>
      <c r="F22" s="126"/>
      <c r="G22" s="154">
        <f>G23+G25</f>
        <v>5150</v>
      </c>
      <c r="H22" s="154">
        <f>H23+H25</f>
        <v>5150</v>
      </c>
      <c r="I22" s="154">
        <f>I23+I25</f>
        <v>2221.3000000000002</v>
      </c>
      <c r="J22" s="133">
        <f t="shared" si="0"/>
        <v>43.132038834951459</v>
      </c>
      <c r="K22" s="150">
        <f t="shared" si="1"/>
        <v>43.132038834951459</v>
      </c>
    </row>
    <row r="23" spans="1:11" ht="38.25" x14ac:dyDescent="0.2">
      <c r="A23" s="129" t="s">
        <v>63</v>
      </c>
      <c r="B23" s="85" t="s">
        <v>59</v>
      </c>
      <c r="C23" s="74" t="s">
        <v>212</v>
      </c>
      <c r="D23" s="131" t="s">
        <v>545</v>
      </c>
      <c r="E23" s="126" t="s">
        <v>64</v>
      </c>
      <c r="F23" s="126"/>
      <c r="G23" s="133">
        <f>G24</f>
        <v>4656.8</v>
      </c>
      <c r="H23" s="133">
        <f>H24</f>
        <v>4656.8</v>
      </c>
      <c r="I23" s="133">
        <f>I24</f>
        <v>2143.5</v>
      </c>
      <c r="J23" s="133">
        <f t="shared" si="0"/>
        <v>46.029462291702458</v>
      </c>
      <c r="K23" s="150">
        <f t="shared" si="1"/>
        <v>46.029462291702458</v>
      </c>
    </row>
    <row r="24" spans="1:11" x14ac:dyDescent="0.2">
      <c r="A24" s="129" t="s">
        <v>65</v>
      </c>
      <c r="B24" s="85" t="s">
        <v>59</v>
      </c>
      <c r="C24" s="74" t="s">
        <v>212</v>
      </c>
      <c r="D24" s="131" t="s">
        <v>545</v>
      </c>
      <c r="E24" s="126" t="s">
        <v>66</v>
      </c>
      <c r="F24" s="126">
        <v>900303</v>
      </c>
      <c r="G24" s="133">
        <v>4656.8</v>
      </c>
      <c r="H24" s="133">
        <v>4656.8</v>
      </c>
      <c r="I24" s="133">
        <v>2143.5</v>
      </c>
      <c r="J24" s="133">
        <f t="shared" si="0"/>
        <v>46.029462291702458</v>
      </c>
      <c r="K24" s="150">
        <f t="shared" si="1"/>
        <v>46.029462291702458</v>
      </c>
    </row>
    <row r="25" spans="1:11" x14ac:dyDescent="0.2">
      <c r="A25" s="129" t="s">
        <v>68</v>
      </c>
      <c r="B25" s="85" t="s">
        <v>59</v>
      </c>
      <c r="C25" s="74" t="s">
        <v>212</v>
      </c>
      <c r="D25" s="131" t="s">
        <v>545</v>
      </c>
      <c r="E25" s="126" t="s">
        <v>69</v>
      </c>
      <c r="F25" s="126"/>
      <c r="G25" s="133">
        <f>G26</f>
        <v>493.2</v>
      </c>
      <c r="H25" s="133">
        <f>H26</f>
        <v>493.2</v>
      </c>
      <c r="I25" s="133">
        <f>I26</f>
        <v>77.8</v>
      </c>
      <c r="J25" s="133">
        <f t="shared" si="0"/>
        <v>15.774533657745337</v>
      </c>
      <c r="K25" s="150">
        <f t="shared" si="1"/>
        <v>15.774533657745337</v>
      </c>
    </row>
    <row r="26" spans="1:11" ht="25.5" x14ac:dyDescent="0.2">
      <c r="A26" s="129" t="s">
        <v>70</v>
      </c>
      <c r="B26" s="85" t="s">
        <v>59</v>
      </c>
      <c r="C26" s="74" t="s">
        <v>212</v>
      </c>
      <c r="D26" s="131" t="s">
        <v>545</v>
      </c>
      <c r="E26" s="126" t="s">
        <v>71</v>
      </c>
      <c r="F26" s="126">
        <v>900303</v>
      </c>
      <c r="G26" s="133">
        <v>493.2</v>
      </c>
      <c r="H26" s="133">
        <v>493.2</v>
      </c>
      <c r="I26" s="133">
        <v>77.8</v>
      </c>
      <c r="J26" s="133">
        <f t="shared" si="0"/>
        <v>15.774533657745337</v>
      </c>
      <c r="K26" s="150">
        <f t="shared" si="1"/>
        <v>15.774533657745337</v>
      </c>
    </row>
    <row r="27" spans="1:11" x14ac:dyDescent="0.2">
      <c r="A27" s="155" t="s">
        <v>285</v>
      </c>
      <c r="B27" s="73" t="s">
        <v>59</v>
      </c>
      <c r="C27" s="79" t="s">
        <v>212</v>
      </c>
      <c r="D27" s="142" t="s">
        <v>168</v>
      </c>
      <c r="E27" s="130"/>
      <c r="F27" s="130"/>
      <c r="G27" s="127">
        <f t="shared" ref="G27:H29" si="4">G28</f>
        <v>261</v>
      </c>
      <c r="H27" s="127">
        <f t="shared" si="4"/>
        <v>261</v>
      </c>
      <c r="I27" s="127">
        <f t="shared" ref="I27:I31" si="5">I28</f>
        <v>0</v>
      </c>
      <c r="J27" s="127">
        <f t="shared" si="0"/>
        <v>0</v>
      </c>
      <c r="K27" s="147">
        <f t="shared" si="1"/>
        <v>0</v>
      </c>
    </row>
    <row r="28" spans="1:11" ht="25.5" x14ac:dyDescent="0.2">
      <c r="A28" s="155" t="s">
        <v>585</v>
      </c>
      <c r="B28" s="73">
        <v>901</v>
      </c>
      <c r="C28" s="79" t="s">
        <v>212</v>
      </c>
      <c r="D28" s="142" t="s">
        <v>173</v>
      </c>
      <c r="E28" s="152"/>
      <c r="F28" s="152"/>
      <c r="G28" s="127">
        <f t="shared" si="4"/>
        <v>261</v>
      </c>
      <c r="H28" s="127">
        <f t="shared" si="4"/>
        <v>261</v>
      </c>
      <c r="I28" s="127">
        <f t="shared" si="5"/>
        <v>0</v>
      </c>
      <c r="J28" s="127">
        <f t="shared" si="0"/>
        <v>0</v>
      </c>
      <c r="K28" s="147">
        <f t="shared" si="1"/>
        <v>0</v>
      </c>
    </row>
    <row r="29" spans="1:11" ht="25.5" x14ac:dyDescent="0.2">
      <c r="A29" s="155" t="s">
        <v>586</v>
      </c>
      <c r="B29" s="85" t="s">
        <v>59</v>
      </c>
      <c r="C29" s="95" t="s">
        <v>212</v>
      </c>
      <c r="D29" s="131" t="s">
        <v>287</v>
      </c>
      <c r="E29" s="126"/>
      <c r="F29" s="126"/>
      <c r="G29" s="127">
        <f t="shared" si="4"/>
        <v>261</v>
      </c>
      <c r="H29" s="127">
        <f t="shared" si="4"/>
        <v>261</v>
      </c>
      <c r="I29" s="127">
        <f t="shared" si="5"/>
        <v>0</v>
      </c>
      <c r="J29" s="133">
        <f t="shared" si="0"/>
        <v>0</v>
      </c>
      <c r="K29" s="150">
        <f t="shared" si="1"/>
        <v>0</v>
      </c>
    </row>
    <row r="30" spans="1:11" x14ac:dyDescent="0.2">
      <c r="A30" s="155" t="s">
        <v>665</v>
      </c>
      <c r="B30" s="85" t="s">
        <v>59</v>
      </c>
      <c r="C30" s="95" t="s">
        <v>212</v>
      </c>
      <c r="D30" s="131" t="s">
        <v>288</v>
      </c>
      <c r="E30" s="90"/>
      <c r="F30" s="90"/>
      <c r="G30" s="127">
        <f>G31+G33</f>
        <v>261</v>
      </c>
      <c r="H30" s="127">
        <f>H31+H33</f>
        <v>261</v>
      </c>
      <c r="I30" s="127">
        <f>I31+I33</f>
        <v>0</v>
      </c>
      <c r="J30" s="133">
        <f t="shared" si="0"/>
        <v>0</v>
      </c>
      <c r="K30" s="150">
        <f t="shared" si="1"/>
        <v>0</v>
      </c>
    </row>
    <row r="31" spans="1:11" ht="38.25" x14ac:dyDescent="0.2">
      <c r="A31" s="129" t="s">
        <v>63</v>
      </c>
      <c r="B31" s="85" t="s">
        <v>59</v>
      </c>
      <c r="C31" s="95" t="s">
        <v>212</v>
      </c>
      <c r="D31" s="131" t="s">
        <v>288</v>
      </c>
      <c r="E31" s="126" t="s">
        <v>64</v>
      </c>
      <c r="F31" s="126"/>
      <c r="G31" s="133">
        <f>G32</f>
        <v>217.6</v>
      </c>
      <c r="H31" s="133">
        <f>H32</f>
        <v>217.6</v>
      </c>
      <c r="I31" s="133">
        <f t="shared" si="5"/>
        <v>0</v>
      </c>
      <c r="J31" s="133">
        <f t="shared" si="0"/>
        <v>0</v>
      </c>
      <c r="K31" s="150">
        <f t="shared" si="1"/>
        <v>0</v>
      </c>
    </row>
    <row r="32" spans="1:11" x14ac:dyDescent="0.2">
      <c r="A32" s="129" t="s">
        <v>65</v>
      </c>
      <c r="B32" s="85" t="s">
        <v>59</v>
      </c>
      <c r="C32" s="95" t="s">
        <v>212</v>
      </c>
      <c r="D32" s="131" t="s">
        <v>288</v>
      </c>
      <c r="E32" s="126" t="s">
        <v>66</v>
      </c>
      <c r="F32" s="126">
        <v>900303</v>
      </c>
      <c r="G32" s="133">
        <v>217.6</v>
      </c>
      <c r="H32" s="133">
        <v>217.6</v>
      </c>
      <c r="I32" s="133">
        <v>0</v>
      </c>
      <c r="J32" s="133">
        <f t="shared" si="0"/>
        <v>0</v>
      </c>
      <c r="K32" s="150">
        <f t="shared" si="1"/>
        <v>0</v>
      </c>
    </row>
    <row r="33" spans="1:11" x14ac:dyDescent="0.2">
      <c r="A33" s="129" t="s">
        <v>68</v>
      </c>
      <c r="B33" s="85" t="s">
        <v>59</v>
      </c>
      <c r="C33" s="95" t="s">
        <v>212</v>
      </c>
      <c r="D33" s="131" t="s">
        <v>288</v>
      </c>
      <c r="E33" s="126" t="s">
        <v>69</v>
      </c>
      <c r="F33" s="126"/>
      <c r="G33" s="133">
        <f>G34</f>
        <v>43.4</v>
      </c>
      <c r="H33" s="133">
        <f>H34</f>
        <v>43.4</v>
      </c>
      <c r="I33" s="133">
        <f>I34</f>
        <v>0</v>
      </c>
      <c r="J33" s="133">
        <f t="shared" si="0"/>
        <v>0</v>
      </c>
      <c r="K33" s="150">
        <f t="shared" si="1"/>
        <v>0</v>
      </c>
    </row>
    <row r="34" spans="1:11" ht="25.5" x14ac:dyDescent="0.2">
      <c r="A34" s="129" t="s">
        <v>70</v>
      </c>
      <c r="B34" s="85" t="s">
        <v>59</v>
      </c>
      <c r="C34" s="95" t="s">
        <v>212</v>
      </c>
      <c r="D34" s="131" t="s">
        <v>288</v>
      </c>
      <c r="E34" s="126" t="s">
        <v>71</v>
      </c>
      <c r="F34" s="126">
        <v>900303</v>
      </c>
      <c r="G34" s="133">
        <v>43.4</v>
      </c>
      <c r="H34" s="133">
        <v>43.4</v>
      </c>
      <c r="I34" s="133">
        <v>0</v>
      </c>
      <c r="J34" s="133">
        <f t="shared" si="0"/>
        <v>0</v>
      </c>
      <c r="K34" s="150">
        <f t="shared" si="1"/>
        <v>0</v>
      </c>
    </row>
    <row r="35" spans="1:11" x14ac:dyDescent="0.2">
      <c r="A35" s="148" t="s">
        <v>608</v>
      </c>
      <c r="B35" s="125" t="s">
        <v>59</v>
      </c>
      <c r="C35" s="81" t="s">
        <v>212</v>
      </c>
      <c r="D35" s="142" t="s">
        <v>176</v>
      </c>
      <c r="E35" s="125"/>
      <c r="F35" s="125"/>
      <c r="G35" s="127">
        <f>G43+G36</f>
        <v>176600.1</v>
      </c>
      <c r="H35" s="127">
        <f>H43+H36</f>
        <v>176603.1</v>
      </c>
      <c r="I35" s="127">
        <f>I43+I36</f>
        <v>76398</v>
      </c>
      <c r="J35" s="127">
        <f t="shared" si="0"/>
        <v>43.260451154897417</v>
      </c>
      <c r="K35" s="147">
        <f t="shared" si="1"/>
        <v>43.25971627904606</v>
      </c>
    </row>
    <row r="36" spans="1:11" x14ac:dyDescent="0.2">
      <c r="A36" s="148" t="s">
        <v>677</v>
      </c>
      <c r="B36" s="125" t="s">
        <v>59</v>
      </c>
      <c r="C36" s="79" t="s">
        <v>212</v>
      </c>
      <c r="D36" s="142" t="s">
        <v>313</v>
      </c>
      <c r="E36" s="125"/>
      <c r="F36" s="125"/>
      <c r="G36" s="127">
        <f t="shared" ref="G36:I37" si="6">G37</f>
        <v>2994.7</v>
      </c>
      <c r="H36" s="127">
        <f t="shared" si="6"/>
        <v>2994.7</v>
      </c>
      <c r="I36" s="127">
        <f t="shared" si="6"/>
        <v>966.6</v>
      </c>
      <c r="J36" s="127">
        <f t="shared" si="0"/>
        <v>32.27702274017431</v>
      </c>
      <c r="K36" s="147">
        <f t="shared" si="1"/>
        <v>32.27702274017431</v>
      </c>
    </row>
    <row r="37" spans="1:11" ht="51" x14ac:dyDescent="0.2">
      <c r="A37" s="156" t="s">
        <v>675</v>
      </c>
      <c r="B37" s="125" t="s">
        <v>59</v>
      </c>
      <c r="C37" s="79" t="s">
        <v>212</v>
      </c>
      <c r="D37" s="142" t="s">
        <v>324</v>
      </c>
      <c r="E37" s="152"/>
      <c r="F37" s="152"/>
      <c r="G37" s="127">
        <f t="shared" si="6"/>
        <v>2994.7</v>
      </c>
      <c r="H37" s="127">
        <f t="shared" si="6"/>
        <v>2994.7</v>
      </c>
      <c r="I37" s="127">
        <f t="shared" si="6"/>
        <v>966.6</v>
      </c>
      <c r="J37" s="133">
        <f t="shared" si="0"/>
        <v>32.27702274017431</v>
      </c>
      <c r="K37" s="150">
        <f t="shared" si="1"/>
        <v>32.27702274017431</v>
      </c>
    </row>
    <row r="38" spans="1:11" ht="51" x14ac:dyDescent="0.2">
      <c r="A38" s="157" t="s">
        <v>676</v>
      </c>
      <c r="B38" s="130" t="s">
        <v>59</v>
      </c>
      <c r="C38" s="95" t="s">
        <v>212</v>
      </c>
      <c r="D38" s="131" t="s">
        <v>674</v>
      </c>
      <c r="E38" s="126"/>
      <c r="F38" s="126"/>
      <c r="G38" s="133">
        <f>G39+G41</f>
        <v>2994.7</v>
      </c>
      <c r="H38" s="133">
        <f>H39+H41</f>
        <v>2994.7</v>
      </c>
      <c r="I38" s="133">
        <f>I39+I41</f>
        <v>966.6</v>
      </c>
      <c r="J38" s="133">
        <f t="shared" si="0"/>
        <v>32.27702274017431</v>
      </c>
      <c r="K38" s="150">
        <f t="shared" si="1"/>
        <v>32.27702274017431</v>
      </c>
    </row>
    <row r="39" spans="1:11" ht="38.25" x14ac:dyDescent="0.2">
      <c r="A39" s="129" t="s">
        <v>63</v>
      </c>
      <c r="B39" s="130" t="s">
        <v>59</v>
      </c>
      <c r="C39" s="95" t="s">
        <v>212</v>
      </c>
      <c r="D39" s="131" t="s">
        <v>674</v>
      </c>
      <c r="E39" s="126" t="s">
        <v>64</v>
      </c>
      <c r="F39" s="126"/>
      <c r="G39" s="133">
        <f>G40</f>
        <v>2760.1</v>
      </c>
      <c r="H39" s="133">
        <f>H40</f>
        <v>2760.1</v>
      </c>
      <c r="I39" s="133">
        <f>I40</f>
        <v>966.6</v>
      </c>
      <c r="J39" s="133">
        <f t="shared" si="0"/>
        <v>35.020470272816205</v>
      </c>
      <c r="K39" s="150">
        <f t="shared" si="1"/>
        <v>35.020470272816205</v>
      </c>
    </row>
    <row r="40" spans="1:11" x14ac:dyDescent="0.2">
      <c r="A40" s="129" t="s">
        <v>65</v>
      </c>
      <c r="B40" s="130" t="s">
        <v>59</v>
      </c>
      <c r="C40" s="95" t="s">
        <v>212</v>
      </c>
      <c r="D40" s="131" t="s">
        <v>674</v>
      </c>
      <c r="E40" s="126" t="s">
        <v>66</v>
      </c>
      <c r="F40" s="126">
        <v>900303</v>
      </c>
      <c r="G40" s="133">
        <v>2760.1</v>
      </c>
      <c r="H40" s="133">
        <v>2760.1</v>
      </c>
      <c r="I40" s="133">
        <v>966.6</v>
      </c>
      <c r="J40" s="133">
        <f t="shared" si="0"/>
        <v>35.020470272816205</v>
      </c>
      <c r="K40" s="150">
        <f t="shared" si="1"/>
        <v>35.020470272816205</v>
      </c>
    </row>
    <row r="41" spans="1:11" x14ac:dyDescent="0.2">
      <c r="A41" s="129" t="s">
        <v>68</v>
      </c>
      <c r="B41" s="130" t="s">
        <v>59</v>
      </c>
      <c r="C41" s="95" t="s">
        <v>212</v>
      </c>
      <c r="D41" s="131" t="s">
        <v>674</v>
      </c>
      <c r="E41" s="126" t="s">
        <v>69</v>
      </c>
      <c r="F41" s="126"/>
      <c r="G41" s="133">
        <f>G42</f>
        <v>234.6</v>
      </c>
      <c r="H41" s="133">
        <f>H42</f>
        <v>234.6</v>
      </c>
      <c r="I41" s="133">
        <f>I42</f>
        <v>0</v>
      </c>
      <c r="J41" s="133">
        <f t="shared" si="0"/>
        <v>0</v>
      </c>
      <c r="K41" s="150">
        <f t="shared" si="1"/>
        <v>0</v>
      </c>
    </row>
    <row r="42" spans="1:11" ht="25.5" x14ac:dyDescent="0.2">
      <c r="A42" s="129" t="s">
        <v>70</v>
      </c>
      <c r="B42" s="130" t="s">
        <v>59</v>
      </c>
      <c r="C42" s="95" t="s">
        <v>212</v>
      </c>
      <c r="D42" s="131" t="s">
        <v>674</v>
      </c>
      <c r="E42" s="126" t="s">
        <v>71</v>
      </c>
      <c r="F42" s="126">
        <v>900303</v>
      </c>
      <c r="G42" s="133">
        <v>234.6</v>
      </c>
      <c r="H42" s="133">
        <v>234.6</v>
      </c>
      <c r="I42" s="133">
        <v>0</v>
      </c>
      <c r="J42" s="133">
        <f t="shared" si="0"/>
        <v>0</v>
      </c>
      <c r="K42" s="150">
        <f t="shared" si="1"/>
        <v>0</v>
      </c>
    </row>
    <row r="43" spans="1:11" x14ac:dyDescent="0.2">
      <c r="A43" s="148" t="s">
        <v>196</v>
      </c>
      <c r="B43" s="125" t="s">
        <v>59</v>
      </c>
      <c r="C43" s="81" t="s">
        <v>212</v>
      </c>
      <c r="D43" s="142" t="s">
        <v>189</v>
      </c>
      <c r="E43" s="125"/>
      <c r="F43" s="125"/>
      <c r="G43" s="127">
        <f>G44+G52</f>
        <v>173605.4</v>
      </c>
      <c r="H43" s="127">
        <f>H44+H52</f>
        <v>173608.4</v>
      </c>
      <c r="I43" s="127">
        <f>I44+I52</f>
        <v>75431.399999999994</v>
      </c>
      <c r="J43" s="127">
        <f t="shared" si="0"/>
        <v>43.449915728427804</v>
      </c>
      <c r="K43" s="147">
        <f t="shared" si="1"/>
        <v>43.449164902159112</v>
      </c>
    </row>
    <row r="44" spans="1:11" ht="25.5" x14ac:dyDescent="0.2">
      <c r="A44" s="149" t="s">
        <v>325</v>
      </c>
      <c r="B44" s="84" t="s">
        <v>59</v>
      </c>
      <c r="C44" s="81" t="s">
        <v>212</v>
      </c>
      <c r="D44" s="142" t="s">
        <v>190</v>
      </c>
      <c r="E44" s="125"/>
      <c r="F44" s="125"/>
      <c r="G44" s="127">
        <f>G45</f>
        <v>172797.4</v>
      </c>
      <c r="H44" s="127">
        <f>H45</f>
        <v>172800.4</v>
      </c>
      <c r="I44" s="127">
        <f>I45</f>
        <v>75178</v>
      </c>
      <c r="J44" s="133">
        <f t="shared" si="0"/>
        <v>43.506441647848874</v>
      </c>
      <c r="K44" s="150">
        <f t="shared" si="1"/>
        <v>43.505686329429793</v>
      </c>
    </row>
    <row r="45" spans="1:11" x14ac:dyDescent="0.2">
      <c r="A45" s="151" t="s">
        <v>205</v>
      </c>
      <c r="B45" s="130" t="s">
        <v>59</v>
      </c>
      <c r="C45" s="74" t="s">
        <v>212</v>
      </c>
      <c r="D45" s="131" t="s">
        <v>210</v>
      </c>
      <c r="E45" s="87"/>
      <c r="F45" s="87"/>
      <c r="G45" s="133">
        <f>G46+G48+G50</f>
        <v>172797.4</v>
      </c>
      <c r="H45" s="133">
        <f>H46+H48+H50</f>
        <v>172800.4</v>
      </c>
      <c r="I45" s="133">
        <f>I46+I48+I50</f>
        <v>75178</v>
      </c>
      <c r="J45" s="133">
        <f t="shared" si="0"/>
        <v>43.506441647848874</v>
      </c>
      <c r="K45" s="150">
        <f t="shared" si="1"/>
        <v>43.505686329429793</v>
      </c>
    </row>
    <row r="46" spans="1:11" ht="38.25" x14ac:dyDescent="0.2">
      <c r="A46" s="129" t="s">
        <v>63</v>
      </c>
      <c r="B46" s="130" t="s">
        <v>59</v>
      </c>
      <c r="C46" s="74" t="s">
        <v>212</v>
      </c>
      <c r="D46" s="131" t="s">
        <v>210</v>
      </c>
      <c r="E46" s="126" t="s">
        <v>64</v>
      </c>
      <c r="F46" s="126"/>
      <c r="G46" s="133">
        <f>G47</f>
        <v>147646.29999999999</v>
      </c>
      <c r="H46" s="133">
        <f>H47</f>
        <v>147646.29999999999</v>
      </c>
      <c r="I46" s="133">
        <f>I47</f>
        <v>70739.5</v>
      </c>
      <c r="J46" s="133">
        <f t="shared" si="0"/>
        <v>47.911461377630197</v>
      </c>
      <c r="K46" s="150">
        <f t="shared" si="1"/>
        <v>47.911461377630197</v>
      </c>
    </row>
    <row r="47" spans="1:11" x14ac:dyDescent="0.2">
      <c r="A47" s="129" t="s">
        <v>65</v>
      </c>
      <c r="B47" s="82" t="s">
        <v>59</v>
      </c>
      <c r="C47" s="74" t="s">
        <v>212</v>
      </c>
      <c r="D47" s="131" t="s">
        <v>210</v>
      </c>
      <c r="E47" s="126" t="s">
        <v>66</v>
      </c>
      <c r="F47" s="126">
        <v>900100</v>
      </c>
      <c r="G47" s="133">
        <v>147646.29999999999</v>
      </c>
      <c r="H47" s="133">
        <v>147646.29999999999</v>
      </c>
      <c r="I47" s="133">
        <v>70739.5</v>
      </c>
      <c r="J47" s="133">
        <f t="shared" si="0"/>
        <v>47.911461377630197</v>
      </c>
      <c r="K47" s="150">
        <f t="shared" si="1"/>
        <v>47.911461377630197</v>
      </c>
    </row>
    <row r="48" spans="1:11" x14ac:dyDescent="0.2">
      <c r="A48" s="129" t="s">
        <v>68</v>
      </c>
      <c r="B48" s="85" t="s">
        <v>59</v>
      </c>
      <c r="C48" s="74" t="s">
        <v>212</v>
      </c>
      <c r="D48" s="131" t="s">
        <v>210</v>
      </c>
      <c r="E48" s="126" t="s">
        <v>69</v>
      </c>
      <c r="F48" s="126"/>
      <c r="G48" s="133">
        <f>G49</f>
        <v>24561.1</v>
      </c>
      <c r="H48" s="133">
        <f>H49</f>
        <v>24564.1</v>
      </c>
      <c r="I48" s="133">
        <f>I49</f>
        <v>4007.7</v>
      </c>
      <c r="J48" s="133">
        <f t="shared" si="0"/>
        <v>16.317265920500304</v>
      </c>
      <c r="K48" s="150">
        <f t="shared" si="1"/>
        <v>16.315273101803037</v>
      </c>
    </row>
    <row r="49" spans="1:11" ht="25.5" x14ac:dyDescent="0.2">
      <c r="A49" s="129" t="s">
        <v>70</v>
      </c>
      <c r="B49" s="80" t="s">
        <v>59</v>
      </c>
      <c r="C49" s="74" t="s">
        <v>212</v>
      </c>
      <c r="D49" s="131" t="s">
        <v>210</v>
      </c>
      <c r="E49" s="126" t="s">
        <v>71</v>
      </c>
      <c r="F49" s="126">
        <v>900100</v>
      </c>
      <c r="G49" s="133">
        <v>24561.1</v>
      </c>
      <c r="H49" s="133">
        <v>24564.1</v>
      </c>
      <c r="I49" s="133">
        <v>4007.7</v>
      </c>
      <c r="J49" s="133">
        <f t="shared" si="0"/>
        <v>16.317265920500304</v>
      </c>
      <c r="K49" s="150">
        <f t="shared" si="1"/>
        <v>16.315273101803037</v>
      </c>
    </row>
    <row r="50" spans="1:11" ht="19.5" customHeight="1" x14ac:dyDescent="0.2">
      <c r="A50" s="129" t="s">
        <v>72</v>
      </c>
      <c r="B50" s="80" t="s">
        <v>59</v>
      </c>
      <c r="C50" s="95" t="s">
        <v>212</v>
      </c>
      <c r="D50" s="131" t="s">
        <v>210</v>
      </c>
      <c r="E50" s="126">
        <v>800</v>
      </c>
      <c r="F50" s="126"/>
      <c r="G50" s="133">
        <f>G51</f>
        <v>590</v>
      </c>
      <c r="H50" s="133">
        <f>H51</f>
        <v>590</v>
      </c>
      <c r="I50" s="133">
        <f>I51</f>
        <v>430.8</v>
      </c>
      <c r="J50" s="133">
        <f t="shared" si="0"/>
        <v>73.016949152542381</v>
      </c>
      <c r="K50" s="150">
        <f t="shared" si="1"/>
        <v>73.016949152542381</v>
      </c>
    </row>
    <row r="51" spans="1:11" x14ac:dyDescent="0.2">
      <c r="A51" s="129" t="s">
        <v>74</v>
      </c>
      <c r="B51" s="130" t="s">
        <v>59</v>
      </c>
      <c r="C51" s="74" t="s">
        <v>212</v>
      </c>
      <c r="D51" s="131" t="s">
        <v>210</v>
      </c>
      <c r="E51" s="126" t="s">
        <v>75</v>
      </c>
      <c r="F51" s="126">
        <v>900100</v>
      </c>
      <c r="G51" s="133">
        <v>590</v>
      </c>
      <c r="H51" s="133">
        <v>590</v>
      </c>
      <c r="I51" s="133">
        <v>430.8</v>
      </c>
      <c r="J51" s="133">
        <f t="shared" si="0"/>
        <v>73.016949152542381</v>
      </c>
      <c r="K51" s="150">
        <f t="shared" si="1"/>
        <v>73.016949152542381</v>
      </c>
    </row>
    <row r="52" spans="1:11" ht="25.5" x14ac:dyDescent="0.2">
      <c r="A52" s="124" t="s">
        <v>611</v>
      </c>
      <c r="B52" s="130" t="s">
        <v>59</v>
      </c>
      <c r="C52" s="79" t="s">
        <v>212</v>
      </c>
      <c r="D52" s="158" t="s">
        <v>609</v>
      </c>
      <c r="E52" s="126"/>
      <c r="F52" s="126"/>
      <c r="G52" s="127">
        <f t="shared" ref="G52:H54" si="7">G53</f>
        <v>808</v>
      </c>
      <c r="H52" s="127">
        <f t="shared" si="7"/>
        <v>808</v>
      </c>
      <c r="I52" s="127">
        <f t="shared" ref="I52:I54" si="8">I53</f>
        <v>253.4</v>
      </c>
      <c r="J52" s="133">
        <f t="shared" si="0"/>
        <v>31.361386138613863</v>
      </c>
      <c r="K52" s="150">
        <f t="shared" si="1"/>
        <v>31.361386138613863</v>
      </c>
    </row>
    <row r="53" spans="1:11" ht="63.75" x14ac:dyDescent="0.2">
      <c r="A53" s="129" t="s">
        <v>612</v>
      </c>
      <c r="B53" s="130" t="s">
        <v>59</v>
      </c>
      <c r="C53" s="95" t="s">
        <v>212</v>
      </c>
      <c r="D53" s="159" t="s">
        <v>610</v>
      </c>
      <c r="E53" s="126"/>
      <c r="F53" s="126"/>
      <c r="G53" s="133">
        <f t="shared" si="7"/>
        <v>808</v>
      </c>
      <c r="H53" s="133">
        <f t="shared" si="7"/>
        <v>808</v>
      </c>
      <c r="I53" s="133">
        <f t="shared" si="8"/>
        <v>253.4</v>
      </c>
      <c r="J53" s="133">
        <f t="shared" si="0"/>
        <v>31.361386138613863</v>
      </c>
      <c r="K53" s="150">
        <f t="shared" si="1"/>
        <v>31.361386138613863</v>
      </c>
    </row>
    <row r="54" spans="1:11" x14ac:dyDescent="0.2">
      <c r="A54" s="129" t="s">
        <v>68</v>
      </c>
      <c r="B54" s="130" t="s">
        <v>59</v>
      </c>
      <c r="C54" s="95" t="s">
        <v>212</v>
      </c>
      <c r="D54" s="159" t="s">
        <v>610</v>
      </c>
      <c r="E54" s="126" t="s">
        <v>69</v>
      </c>
      <c r="F54" s="126"/>
      <c r="G54" s="133">
        <f t="shared" si="7"/>
        <v>808</v>
      </c>
      <c r="H54" s="133">
        <f t="shared" si="7"/>
        <v>808</v>
      </c>
      <c r="I54" s="133">
        <f t="shared" si="8"/>
        <v>253.4</v>
      </c>
      <c r="J54" s="133">
        <f t="shared" si="0"/>
        <v>31.361386138613863</v>
      </c>
      <c r="K54" s="150">
        <f t="shared" si="1"/>
        <v>31.361386138613863</v>
      </c>
    </row>
    <row r="55" spans="1:11" ht="25.5" x14ac:dyDescent="0.2">
      <c r="A55" s="129" t="s">
        <v>70</v>
      </c>
      <c r="B55" s="130" t="s">
        <v>59</v>
      </c>
      <c r="C55" s="95" t="s">
        <v>212</v>
      </c>
      <c r="D55" s="159" t="s">
        <v>610</v>
      </c>
      <c r="E55" s="126" t="s">
        <v>71</v>
      </c>
      <c r="F55" s="126">
        <v>900100</v>
      </c>
      <c r="G55" s="133">
        <v>808</v>
      </c>
      <c r="H55" s="133">
        <v>808</v>
      </c>
      <c r="I55" s="133">
        <v>253.4</v>
      </c>
      <c r="J55" s="133">
        <f t="shared" si="0"/>
        <v>31.361386138613863</v>
      </c>
      <c r="K55" s="150">
        <f t="shared" si="1"/>
        <v>31.361386138613863</v>
      </c>
    </row>
    <row r="56" spans="1:11" x14ac:dyDescent="0.2">
      <c r="A56" s="124" t="s">
        <v>217</v>
      </c>
      <c r="B56" s="125" t="s">
        <v>59</v>
      </c>
      <c r="C56" s="81" t="s">
        <v>212</v>
      </c>
      <c r="D56" s="142" t="s">
        <v>218</v>
      </c>
      <c r="E56" s="152"/>
      <c r="F56" s="160"/>
      <c r="G56" s="161">
        <f t="shared" ref="G56:H58" si="9">G57</f>
        <v>1150</v>
      </c>
      <c r="H56" s="161">
        <f t="shared" si="9"/>
        <v>1150</v>
      </c>
      <c r="I56" s="161">
        <f t="shared" ref="I56:I58" si="10">I57</f>
        <v>488.2</v>
      </c>
      <c r="J56" s="127">
        <f t="shared" si="0"/>
        <v>42.452173913043481</v>
      </c>
      <c r="K56" s="147">
        <f t="shared" si="1"/>
        <v>42.452173913043481</v>
      </c>
    </row>
    <row r="57" spans="1:11" ht="25.5" x14ac:dyDescent="0.2">
      <c r="A57" s="148" t="s">
        <v>600</v>
      </c>
      <c r="B57" s="125" t="s">
        <v>59</v>
      </c>
      <c r="C57" s="81" t="s">
        <v>212</v>
      </c>
      <c r="D57" s="142" t="s">
        <v>223</v>
      </c>
      <c r="E57" s="152"/>
      <c r="F57" s="160"/>
      <c r="G57" s="161">
        <f t="shared" si="9"/>
        <v>1150</v>
      </c>
      <c r="H57" s="161">
        <f t="shared" si="9"/>
        <v>1150</v>
      </c>
      <c r="I57" s="161">
        <f t="shared" si="10"/>
        <v>488.2</v>
      </c>
      <c r="J57" s="127">
        <f t="shared" si="0"/>
        <v>42.452173913043481</v>
      </c>
      <c r="K57" s="147">
        <f t="shared" si="1"/>
        <v>42.452173913043481</v>
      </c>
    </row>
    <row r="58" spans="1:11" ht="25.5" x14ac:dyDescent="0.2">
      <c r="A58" s="156" t="s">
        <v>601</v>
      </c>
      <c r="B58" s="125" t="s">
        <v>59</v>
      </c>
      <c r="C58" s="81" t="s">
        <v>212</v>
      </c>
      <c r="D58" s="142" t="s">
        <v>224</v>
      </c>
      <c r="E58" s="152"/>
      <c r="F58" s="160"/>
      <c r="G58" s="161">
        <f t="shared" si="9"/>
        <v>1150</v>
      </c>
      <c r="H58" s="161">
        <f t="shared" si="9"/>
        <v>1150</v>
      </c>
      <c r="I58" s="161">
        <f t="shared" si="10"/>
        <v>488.2</v>
      </c>
      <c r="J58" s="133">
        <f t="shared" si="0"/>
        <v>42.452173913043481</v>
      </c>
      <c r="K58" s="150">
        <f t="shared" si="1"/>
        <v>42.452173913043481</v>
      </c>
    </row>
    <row r="59" spans="1:11" ht="25.5" x14ac:dyDescent="0.2">
      <c r="A59" s="129" t="s">
        <v>602</v>
      </c>
      <c r="B59" s="130" t="s">
        <v>59</v>
      </c>
      <c r="C59" s="74" t="s">
        <v>212</v>
      </c>
      <c r="D59" s="131" t="s">
        <v>603</v>
      </c>
      <c r="E59" s="126"/>
      <c r="F59" s="126"/>
      <c r="G59" s="133">
        <f>G60+G62</f>
        <v>1150</v>
      </c>
      <c r="H59" s="133">
        <f>H60+H62</f>
        <v>1150</v>
      </c>
      <c r="I59" s="133">
        <f>I60+I62</f>
        <v>488.2</v>
      </c>
      <c r="J59" s="133">
        <f t="shared" si="0"/>
        <v>42.452173913043481</v>
      </c>
      <c r="K59" s="150">
        <f t="shared" si="1"/>
        <v>42.452173913043481</v>
      </c>
    </row>
    <row r="60" spans="1:11" ht="38.25" x14ac:dyDescent="0.2">
      <c r="A60" s="129" t="s">
        <v>63</v>
      </c>
      <c r="B60" s="130" t="s">
        <v>59</v>
      </c>
      <c r="C60" s="74" t="s">
        <v>212</v>
      </c>
      <c r="D60" s="131" t="s">
        <v>603</v>
      </c>
      <c r="E60" s="126" t="s">
        <v>64</v>
      </c>
      <c r="F60" s="126"/>
      <c r="G60" s="133">
        <f>G61</f>
        <v>1103</v>
      </c>
      <c r="H60" s="133">
        <f>H61</f>
        <v>1103</v>
      </c>
      <c r="I60" s="133">
        <f>I61</f>
        <v>488.2</v>
      </c>
      <c r="J60" s="133">
        <f t="shared" si="0"/>
        <v>44.261106074342699</v>
      </c>
      <c r="K60" s="150">
        <f t="shared" si="1"/>
        <v>44.261106074342699</v>
      </c>
    </row>
    <row r="61" spans="1:11" x14ac:dyDescent="0.2">
      <c r="A61" s="129" t="s">
        <v>65</v>
      </c>
      <c r="B61" s="130" t="s">
        <v>59</v>
      </c>
      <c r="C61" s="74" t="s">
        <v>212</v>
      </c>
      <c r="D61" s="131" t="s">
        <v>603</v>
      </c>
      <c r="E61" s="126" t="s">
        <v>66</v>
      </c>
      <c r="F61" s="126">
        <v>900303</v>
      </c>
      <c r="G61" s="133">
        <v>1103</v>
      </c>
      <c r="H61" s="133">
        <v>1103</v>
      </c>
      <c r="I61" s="133">
        <v>488.2</v>
      </c>
      <c r="J61" s="133">
        <f t="shared" si="0"/>
        <v>44.261106074342699</v>
      </c>
      <c r="K61" s="150">
        <f t="shared" si="1"/>
        <v>44.261106074342699</v>
      </c>
    </row>
    <row r="62" spans="1:11" x14ac:dyDescent="0.2">
      <c r="A62" s="129" t="s">
        <v>68</v>
      </c>
      <c r="B62" s="130" t="s">
        <v>59</v>
      </c>
      <c r="C62" s="74" t="s">
        <v>212</v>
      </c>
      <c r="D62" s="131" t="s">
        <v>603</v>
      </c>
      <c r="E62" s="126" t="s">
        <v>69</v>
      </c>
      <c r="F62" s="126"/>
      <c r="G62" s="133">
        <f>G63</f>
        <v>47</v>
      </c>
      <c r="H62" s="133">
        <f>H63</f>
        <v>47</v>
      </c>
      <c r="I62" s="133">
        <f>I63</f>
        <v>0</v>
      </c>
      <c r="J62" s="133">
        <f t="shared" si="0"/>
        <v>0</v>
      </c>
      <c r="K62" s="150">
        <f t="shared" si="1"/>
        <v>0</v>
      </c>
    </row>
    <row r="63" spans="1:11" ht="25.5" x14ac:dyDescent="0.2">
      <c r="A63" s="129" t="s">
        <v>70</v>
      </c>
      <c r="B63" s="130" t="s">
        <v>59</v>
      </c>
      <c r="C63" s="74" t="s">
        <v>212</v>
      </c>
      <c r="D63" s="131" t="s">
        <v>603</v>
      </c>
      <c r="E63" s="126" t="s">
        <v>71</v>
      </c>
      <c r="F63" s="126">
        <v>900303</v>
      </c>
      <c r="G63" s="133">
        <v>47</v>
      </c>
      <c r="H63" s="133">
        <v>47</v>
      </c>
      <c r="I63" s="133">
        <v>0</v>
      </c>
      <c r="J63" s="133">
        <f t="shared" si="0"/>
        <v>0</v>
      </c>
      <c r="K63" s="150">
        <f t="shared" si="1"/>
        <v>0</v>
      </c>
    </row>
    <row r="64" spans="1:11" x14ac:dyDescent="0.2">
      <c r="A64" s="101" t="s">
        <v>304</v>
      </c>
      <c r="B64" s="125" t="s">
        <v>59</v>
      </c>
      <c r="C64" s="79" t="s">
        <v>305</v>
      </c>
      <c r="D64" s="125"/>
      <c r="E64" s="125"/>
      <c r="F64" s="125"/>
      <c r="G64" s="127">
        <f>G65</f>
        <v>28000</v>
      </c>
      <c r="H64" s="127">
        <f>H65</f>
        <v>28000</v>
      </c>
      <c r="I64" s="127">
        <f>I65</f>
        <v>0</v>
      </c>
      <c r="J64" s="127">
        <f t="shared" si="0"/>
        <v>0</v>
      </c>
      <c r="K64" s="147">
        <f t="shared" si="1"/>
        <v>0</v>
      </c>
    </row>
    <row r="65" spans="1:11" x14ac:dyDescent="0.2">
      <c r="A65" s="162" t="s">
        <v>192</v>
      </c>
      <c r="B65" s="125" t="s">
        <v>59</v>
      </c>
      <c r="C65" s="79" t="s">
        <v>305</v>
      </c>
      <c r="D65" s="92" t="s">
        <v>163</v>
      </c>
      <c r="E65" s="93"/>
      <c r="F65" s="93"/>
      <c r="G65" s="127">
        <f>G66+G69</f>
        <v>28000</v>
      </c>
      <c r="H65" s="127">
        <f>H66+H69</f>
        <v>28000</v>
      </c>
      <c r="I65" s="127">
        <f>I66+I69</f>
        <v>0</v>
      </c>
      <c r="J65" s="127">
        <f t="shared" si="0"/>
        <v>0</v>
      </c>
      <c r="K65" s="147">
        <f t="shared" si="1"/>
        <v>0</v>
      </c>
    </row>
    <row r="66" spans="1:11" x14ac:dyDescent="0.2">
      <c r="A66" s="156" t="s">
        <v>306</v>
      </c>
      <c r="B66" s="125" t="s">
        <v>59</v>
      </c>
      <c r="C66" s="79" t="s">
        <v>305</v>
      </c>
      <c r="D66" s="142" t="s">
        <v>307</v>
      </c>
      <c r="E66" s="87"/>
      <c r="F66" s="87"/>
      <c r="G66" s="133">
        <f t="shared" ref="G66:I67" si="11">G67</f>
        <v>5000</v>
      </c>
      <c r="H66" s="133">
        <f t="shared" si="11"/>
        <v>5000</v>
      </c>
      <c r="I66" s="133">
        <f t="shared" si="11"/>
        <v>0</v>
      </c>
      <c r="J66" s="133">
        <f t="shared" si="0"/>
        <v>0</v>
      </c>
      <c r="K66" s="150">
        <f t="shared" si="1"/>
        <v>0</v>
      </c>
    </row>
    <row r="67" spans="1:11" x14ac:dyDescent="0.2">
      <c r="A67" s="129" t="s">
        <v>72</v>
      </c>
      <c r="B67" s="130" t="s">
        <v>59</v>
      </c>
      <c r="C67" s="95" t="s">
        <v>305</v>
      </c>
      <c r="D67" s="131" t="s">
        <v>307</v>
      </c>
      <c r="E67" s="126" t="s">
        <v>73</v>
      </c>
      <c r="F67" s="126"/>
      <c r="G67" s="133">
        <f t="shared" si="11"/>
        <v>5000</v>
      </c>
      <c r="H67" s="133">
        <f t="shared" si="11"/>
        <v>5000</v>
      </c>
      <c r="I67" s="133">
        <f t="shared" si="11"/>
        <v>0</v>
      </c>
      <c r="J67" s="133">
        <f t="shared" si="0"/>
        <v>0</v>
      </c>
      <c r="K67" s="150">
        <f t="shared" si="1"/>
        <v>0</v>
      </c>
    </row>
    <row r="68" spans="1:11" x14ac:dyDescent="0.2">
      <c r="A68" s="129" t="s">
        <v>308</v>
      </c>
      <c r="B68" s="130" t="s">
        <v>59</v>
      </c>
      <c r="C68" s="95" t="s">
        <v>305</v>
      </c>
      <c r="D68" s="131" t="s">
        <v>307</v>
      </c>
      <c r="E68" s="126" t="s">
        <v>309</v>
      </c>
      <c r="F68" s="126">
        <v>900100</v>
      </c>
      <c r="G68" s="133">
        <v>5000</v>
      </c>
      <c r="H68" s="133">
        <v>5000</v>
      </c>
      <c r="I68" s="133">
        <v>0</v>
      </c>
      <c r="J68" s="133">
        <f t="shared" si="0"/>
        <v>0</v>
      </c>
      <c r="K68" s="150">
        <f t="shared" si="1"/>
        <v>0</v>
      </c>
    </row>
    <row r="69" spans="1:11" ht="25.5" x14ac:dyDescent="0.2">
      <c r="A69" s="156" t="s">
        <v>310</v>
      </c>
      <c r="B69" s="125" t="s">
        <v>59</v>
      </c>
      <c r="C69" s="79" t="s">
        <v>305</v>
      </c>
      <c r="D69" s="142" t="s">
        <v>311</v>
      </c>
      <c r="E69" s="87"/>
      <c r="F69" s="87"/>
      <c r="G69" s="127">
        <f t="shared" ref="G69:I70" si="12">G70</f>
        <v>23000</v>
      </c>
      <c r="H69" s="127">
        <f t="shared" si="12"/>
        <v>23000</v>
      </c>
      <c r="I69" s="127">
        <f t="shared" si="12"/>
        <v>0</v>
      </c>
      <c r="J69" s="127">
        <f t="shared" si="0"/>
        <v>0</v>
      </c>
      <c r="K69" s="147">
        <f t="shared" si="1"/>
        <v>0</v>
      </c>
    </row>
    <row r="70" spans="1:11" x14ac:dyDescent="0.2">
      <c r="A70" s="129" t="s">
        <v>72</v>
      </c>
      <c r="B70" s="130" t="s">
        <v>59</v>
      </c>
      <c r="C70" s="95" t="s">
        <v>305</v>
      </c>
      <c r="D70" s="131" t="s">
        <v>311</v>
      </c>
      <c r="E70" s="126" t="s">
        <v>73</v>
      </c>
      <c r="F70" s="126"/>
      <c r="G70" s="133">
        <f t="shared" si="12"/>
        <v>23000</v>
      </c>
      <c r="H70" s="133">
        <f t="shared" si="12"/>
        <v>23000</v>
      </c>
      <c r="I70" s="133">
        <f t="shared" si="12"/>
        <v>0</v>
      </c>
      <c r="J70" s="133">
        <f t="shared" si="0"/>
        <v>0</v>
      </c>
      <c r="K70" s="150">
        <f t="shared" si="1"/>
        <v>0</v>
      </c>
    </row>
    <row r="71" spans="1:11" x14ac:dyDescent="0.2">
      <c r="A71" s="129" t="s">
        <v>308</v>
      </c>
      <c r="B71" s="130" t="s">
        <v>59</v>
      </c>
      <c r="C71" s="95" t="s">
        <v>305</v>
      </c>
      <c r="D71" s="131" t="s">
        <v>311</v>
      </c>
      <c r="E71" s="126" t="s">
        <v>309</v>
      </c>
      <c r="F71" s="126">
        <v>900100</v>
      </c>
      <c r="G71" s="133">
        <v>23000</v>
      </c>
      <c r="H71" s="133">
        <v>23000</v>
      </c>
      <c r="I71" s="133">
        <v>0</v>
      </c>
      <c r="J71" s="133">
        <f t="shared" si="0"/>
        <v>0</v>
      </c>
      <c r="K71" s="150">
        <f t="shared" si="1"/>
        <v>0</v>
      </c>
    </row>
    <row r="72" spans="1:11" x14ac:dyDescent="0.2">
      <c r="A72" s="101" t="s">
        <v>76</v>
      </c>
      <c r="B72" s="125">
        <v>901</v>
      </c>
      <c r="C72" s="79" t="s">
        <v>264</v>
      </c>
      <c r="D72" s="131"/>
      <c r="E72" s="126"/>
      <c r="F72" s="126"/>
      <c r="G72" s="127">
        <f>G73+G79+G110+G121+G127</f>
        <v>482475</v>
      </c>
      <c r="H72" s="127">
        <f>H73+H79+H110+H121+H127</f>
        <v>488166.69999999995</v>
      </c>
      <c r="I72" s="127">
        <f>I73+I79+I110+I121+I127</f>
        <v>205144.40000000002</v>
      </c>
      <c r="J72" s="127">
        <f t="shared" si="0"/>
        <v>42.519177159438314</v>
      </c>
      <c r="K72" s="147">
        <f t="shared" si="1"/>
        <v>42.023431749851028</v>
      </c>
    </row>
    <row r="73" spans="1:11" x14ac:dyDescent="0.2">
      <c r="A73" s="106" t="s">
        <v>257</v>
      </c>
      <c r="B73" s="125">
        <v>901</v>
      </c>
      <c r="C73" s="79" t="s">
        <v>264</v>
      </c>
      <c r="D73" s="142" t="s">
        <v>182</v>
      </c>
      <c r="E73" s="71"/>
      <c r="F73" s="71"/>
      <c r="G73" s="127">
        <f t="shared" ref="G73:H76" si="13">G74</f>
        <v>739</v>
      </c>
      <c r="H73" s="127">
        <f t="shared" si="13"/>
        <v>739</v>
      </c>
      <c r="I73" s="127">
        <f t="shared" ref="I73:I76" si="14">I74</f>
        <v>308</v>
      </c>
      <c r="J73" s="127">
        <f t="shared" si="0"/>
        <v>41.677943166441139</v>
      </c>
      <c r="K73" s="147">
        <f t="shared" si="1"/>
        <v>41.677943166441139</v>
      </c>
    </row>
    <row r="74" spans="1:11" x14ac:dyDescent="0.2">
      <c r="A74" s="109" t="s">
        <v>132</v>
      </c>
      <c r="B74" s="125">
        <v>901</v>
      </c>
      <c r="C74" s="79" t="s">
        <v>264</v>
      </c>
      <c r="D74" s="89" t="s">
        <v>246</v>
      </c>
      <c r="E74" s="72"/>
      <c r="F74" s="72"/>
      <c r="G74" s="127">
        <f t="shared" si="13"/>
        <v>739</v>
      </c>
      <c r="H74" s="127">
        <f t="shared" si="13"/>
        <v>739</v>
      </c>
      <c r="I74" s="127">
        <f t="shared" si="14"/>
        <v>308</v>
      </c>
      <c r="J74" s="127">
        <f t="shared" ref="J74:J137" si="15">I74/G74*100</f>
        <v>41.677943166441139</v>
      </c>
      <c r="K74" s="147">
        <f t="shared" ref="K74:K137" si="16">I74/H74*100</f>
        <v>41.677943166441139</v>
      </c>
    </row>
    <row r="75" spans="1:11" ht="25.5" x14ac:dyDescent="0.2">
      <c r="A75" s="155" t="s">
        <v>477</v>
      </c>
      <c r="B75" s="125">
        <v>901</v>
      </c>
      <c r="C75" s="79" t="s">
        <v>264</v>
      </c>
      <c r="D75" s="142" t="s">
        <v>478</v>
      </c>
      <c r="E75" s="90"/>
      <c r="F75" s="90"/>
      <c r="G75" s="127">
        <f t="shared" si="13"/>
        <v>739</v>
      </c>
      <c r="H75" s="127">
        <f t="shared" si="13"/>
        <v>739</v>
      </c>
      <c r="I75" s="127">
        <f t="shared" si="14"/>
        <v>308</v>
      </c>
      <c r="J75" s="133">
        <f t="shared" si="15"/>
        <v>41.677943166441139</v>
      </c>
      <c r="K75" s="150">
        <f t="shared" si="16"/>
        <v>41.677943166441139</v>
      </c>
    </row>
    <row r="76" spans="1:11" ht="38.25" x14ac:dyDescent="0.2">
      <c r="A76" s="163" t="s">
        <v>243</v>
      </c>
      <c r="B76" s="130">
        <v>901</v>
      </c>
      <c r="C76" s="95" t="s">
        <v>264</v>
      </c>
      <c r="D76" s="131" t="s">
        <v>521</v>
      </c>
      <c r="E76" s="87"/>
      <c r="F76" s="87"/>
      <c r="G76" s="133">
        <f t="shared" si="13"/>
        <v>739</v>
      </c>
      <c r="H76" s="133">
        <f t="shared" si="13"/>
        <v>739</v>
      </c>
      <c r="I76" s="133">
        <f t="shared" si="14"/>
        <v>308</v>
      </c>
      <c r="J76" s="133">
        <f t="shared" si="15"/>
        <v>41.677943166441139</v>
      </c>
      <c r="K76" s="150">
        <f t="shared" si="16"/>
        <v>41.677943166441139</v>
      </c>
    </row>
    <row r="77" spans="1:11" ht="38.25" x14ac:dyDescent="0.2">
      <c r="A77" s="129" t="s">
        <v>63</v>
      </c>
      <c r="B77" s="130">
        <v>901</v>
      </c>
      <c r="C77" s="95" t="s">
        <v>264</v>
      </c>
      <c r="D77" s="131" t="s">
        <v>521</v>
      </c>
      <c r="E77" s="126" t="s">
        <v>64</v>
      </c>
      <c r="F77" s="126"/>
      <c r="G77" s="133">
        <v>739</v>
      </c>
      <c r="H77" s="133">
        <v>739</v>
      </c>
      <c r="I77" s="133">
        <f>I78</f>
        <v>308</v>
      </c>
      <c r="J77" s="133">
        <f t="shared" si="15"/>
        <v>41.677943166441139</v>
      </c>
      <c r="K77" s="150">
        <f t="shared" si="16"/>
        <v>41.677943166441139</v>
      </c>
    </row>
    <row r="78" spans="1:11" x14ac:dyDescent="0.2">
      <c r="A78" s="129" t="s">
        <v>77</v>
      </c>
      <c r="B78" s="130">
        <v>901</v>
      </c>
      <c r="C78" s="95" t="s">
        <v>264</v>
      </c>
      <c r="D78" s="131" t="s">
        <v>521</v>
      </c>
      <c r="E78" s="126" t="s">
        <v>78</v>
      </c>
      <c r="F78" s="126">
        <v>900303</v>
      </c>
      <c r="G78" s="133">
        <v>739</v>
      </c>
      <c r="H78" s="133">
        <v>739</v>
      </c>
      <c r="I78" s="133">
        <v>308</v>
      </c>
      <c r="J78" s="133">
        <f t="shared" si="15"/>
        <v>41.677943166441139</v>
      </c>
      <c r="K78" s="150">
        <f t="shared" si="16"/>
        <v>41.677943166441139</v>
      </c>
    </row>
    <row r="79" spans="1:11" x14ac:dyDescent="0.2">
      <c r="A79" s="148" t="s">
        <v>608</v>
      </c>
      <c r="B79" s="125">
        <v>901</v>
      </c>
      <c r="C79" s="79" t="s">
        <v>264</v>
      </c>
      <c r="D79" s="142" t="s">
        <v>176</v>
      </c>
      <c r="E79" s="126"/>
      <c r="F79" s="126"/>
      <c r="G79" s="127">
        <f t="shared" ref="G79:I80" si="17">G80</f>
        <v>414150.89999999997</v>
      </c>
      <c r="H79" s="127">
        <f t="shared" si="17"/>
        <v>414295.39999999997</v>
      </c>
      <c r="I79" s="127">
        <f t="shared" si="17"/>
        <v>172734.40000000002</v>
      </c>
      <c r="J79" s="127">
        <f t="shared" si="15"/>
        <v>41.708082730231908</v>
      </c>
      <c r="K79" s="147">
        <f t="shared" si="16"/>
        <v>41.693535578719924</v>
      </c>
    </row>
    <row r="80" spans="1:11" x14ac:dyDescent="0.2">
      <c r="A80" s="148" t="s">
        <v>196</v>
      </c>
      <c r="B80" s="125">
        <v>901</v>
      </c>
      <c r="C80" s="79" t="s">
        <v>264</v>
      </c>
      <c r="D80" s="142" t="s">
        <v>189</v>
      </c>
      <c r="E80" s="126"/>
      <c r="F80" s="126"/>
      <c r="G80" s="127">
        <f t="shared" si="17"/>
        <v>414150.89999999997</v>
      </c>
      <c r="H80" s="127">
        <f t="shared" si="17"/>
        <v>414295.39999999997</v>
      </c>
      <c r="I80" s="127">
        <f t="shared" si="17"/>
        <v>172734.40000000002</v>
      </c>
      <c r="J80" s="127">
        <f t="shared" si="15"/>
        <v>41.708082730231908</v>
      </c>
      <c r="K80" s="147">
        <f t="shared" si="16"/>
        <v>41.693535578719924</v>
      </c>
    </row>
    <row r="81" spans="1:11" ht="25.5" x14ac:dyDescent="0.2">
      <c r="A81" s="149" t="s">
        <v>325</v>
      </c>
      <c r="B81" s="125">
        <v>901</v>
      </c>
      <c r="C81" s="79" t="s">
        <v>264</v>
      </c>
      <c r="D81" s="142" t="s">
        <v>190</v>
      </c>
      <c r="E81" s="126"/>
      <c r="F81" s="126"/>
      <c r="G81" s="127">
        <f>G87+G92+G99+G82+G102+G107</f>
        <v>414150.89999999997</v>
      </c>
      <c r="H81" s="127">
        <f>H87+H92+H99+H82+H102+H107</f>
        <v>414295.39999999997</v>
      </c>
      <c r="I81" s="127">
        <f>I87+I92+I99+I82+I102+I107</f>
        <v>172734.40000000002</v>
      </c>
      <c r="J81" s="133">
        <f t="shared" si="15"/>
        <v>41.708082730231908</v>
      </c>
      <c r="K81" s="150">
        <f t="shared" si="16"/>
        <v>41.693535578719924</v>
      </c>
    </row>
    <row r="82" spans="1:11" x14ac:dyDescent="0.2">
      <c r="A82" s="151" t="s">
        <v>205</v>
      </c>
      <c r="B82" s="130">
        <v>901</v>
      </c>
      <c r="C82" s="95" t="s">
        <v>264</v>
      </c>
      <c r="D82" s="131" t="s">
        <v>210</v>
      </c>
      <c r="E82" s="126"/>
      <c r="F82" s="126"/>
      <c r="G82" s="133">
        <f>G83+G85</f>
        <v>49131.8</v>
      </c>
      <c r="H82" s="133">
        <f>H83+H85</f>
        <v>49131.8</v>
      </c>
      <c r="I82" s="133">
        <f>I83+I85</f>
        <v>15745.699999999999</v>
      </c>
      <c r="J82" s="133">
        <f t="shared" si="15"/>
        <v>32.047879377511094</v>
      </c>
      <c r="K82" s="150">
        <f t="shared" si="16"/>
        <v>32.047879377511094</v>
      </c>
    </row>
    <row r="83" spans="1:11" x14ac:dyDescent="0.2">
      <c r="A83" s="129" t="s">
        <v>68</v>
      </c>
      <c r="B83" s="130">
        <v>901</v>
      </c>
      <c r="C83" s="95" t="s">
        <v>264</v>
      </c>
      <c r="D83" s="131" t="s">
        <v>210</v>
      </c>
      <c r="E83" s="126" t="s">
        <v>69</v>
      </c>
      <c r="F83" s="126"/>
      <c r="G83" s="133">
        <f>G84</f>
        <v>49051.8</v>
      </c>
      <c r="H83" s="133">
        <f>H84</f>
        <v>49051.8</v>
      </c>
      <c r="I83" s="133">
        <f>I84</f>
        <v>15727.3</v>
      </c>
      <c r="J83" s="133">
        <f t="shared" si="15"/>
        <v>32.062635825800477</v>
      </c>
      <c r="K83" s="150">
        <f t="shared" si="16"/>
        <v>32.062635825800477</v>
      </c>
    </row>
    <row r="84" spans="1:11" ht="25.5" x14ac:dyDescent="0.2">
      <c r="A84" s="129" t="s">
        <v>70</v>
      </c>
      <c r="B84" s="130">
        <v>901</v>
      </c>
      <c r="C84" s="95" t="s">
        <v>264</v>
      </c>
      <c r="D84" s="131" t="s">
        <v>210</v>
      </c>
      <c r="E84" s="126" t="s">
        <v>71</v>
      </c>
      <c r="F84" s="126">
        <v>900100</v>
      </c>
      <c r="G84" s="133">
        <v>49051.8</v>
      </c>
      <c r="H84" s="133">
        <v>49051.8</v>
      </c>
      <c r="I84" s="133">
        <v>15727.3</v>
      </c>
      <c r="J84" s="133">
        <f t="shared" si="15"/>
        <v>32.062635825800477</v>
      </c>
      <c r="K84" s="150">
        <f t="shared" si="16"/>
        <v>32.062635825800477</v>
      </c>
    </row>
    <row r="85" spans="1:11" x14ac:dyDescent="0.2">
      <c r="A85" s="129" t="s">
        <v>72</v>
      </c>
      <c r="B85" s="130">
        <v>901</v>
      </c>
      <c r="C85" s="95" t="s">
        <v>264</v>
      </c>
      <c r="D85" s="131" t="s">
        <v>210</v>
      </c>
      <c r="E85" s="126">
        <v>800</v>
      </c>
      <c r="F85" s="126"/>
      <c r="G85" s="133">
        <f>G86</f>
        <v>80</v>
      </c>
      <c r="H85" s="133">
        <f>H86</f>
        <v>80</v>
      </c>
      <c r="I85" s="133">
        <f>I86</f>
        <v>18.399999999999999</v>
      </c>
      <c r="J85" s="133">
        <f t="shared" si="15"/>
        <v>23</v>
      </c>
      <c r="K85" s="150">
        <f t="shared" si="16"/>
        <v>23</v>
      </c>
    </row>
    <row r="86" spans="1:11" x14ac:dyDescent="0.2">
      <c r="A86" s="129" t="s">
        <v>74</v>
      </c>
      <c r="B86" s="130">
        <v>901</v>
      </c>
      <c r="C86" s="95" t="s">
        <v>264</v>
      </c>
      <c r="D86" s="131" t="s">
        <v>210</v>
      </c>
      <c r="E86" s="126" t="s">
        <v>75</v>
      </c>
      <c r="F86" s="126">
        <v>900100</v>
      </c>
      <c r="G86" s="133">
        <v>80</v>
      </c>
      <c r="H86" s="133">
        <v>80</v>
      </c>
      <c r="I86" s="133">
        <v>18.399999999999999</v>
      </c>
      <c r="J86" s="133">
        <f t="shared" si="15"/>
        <v>23</v>
      </c>
      <c r="K86" s="150">
        <f t="shared" si="16"/>
        <v>23</v>
      </c>
    </row>
    <row r="87" spans="1:11" ht="25.5" x14ac:dyDescent="0.2">
      <c r="A87" s="157" t="s">
        <v>268</v>
      </c>
      <c r="B87" s="130">
        <v>901</v>
      </c>
      <c r="C87" s="95" t="s">
        <v>264</v>
      </c>
      <c r="D87" s="159" t="s">
        <v>266</v>
      </c>
      <c r="E87" s="130"/>
      <c r="F87" s="130"/>
      <c r="G87" s="133">
        <f>G88+G90</f>
        <v>61000</v>
      </c>
      <c r="H87" s="133">
        <f>H88+H90</f>
        <v>61000</v>
      </c>
      <c r="I87" s="133">
        <f>I88+I90</f>
        <v>27933.699999999997</v>
      </c>
      <c r="J87" s="133">
        <f t="shared" si="15"/>
        <v>45.792950819672129</v>
      </c>
      <c r="K87" s="150">
        <f t="shared" si="16"/>
        <v>45.792950819672129</v>
      </c>
    </row>
    <row r="88" spans="1:11" ht="38.25" x14ac:dyDescent="0.2">
      <c r="A88" s="129" t="s">
        <v>63</v>
      </c>
      <c r="B88" s="130">
        <v>901</v>
      </c>
      <c r="C88" s="95" t="s">
        <v>264</v>
      </c>
      <c r="D88" s="159" t="s">
        <v>266</v>
      </c>
      <c r="E88" s="126" t="s">
        <v>64</v>
      </c>
      <c r="F88" s="126"/>
      <c r="G88" s="133">
        <f>G89</f>
        <v>57449</v>
      </c>
      <c r="H88" s="133">
        <f>H89</f>
        <v>57449</v>
      </c>
      <c r="I88" s="133">
        <f>I89</f>
        <v>25895.599999999999</v>
      </c>
      <c r="J88" s="133">
        <f t="shared" si="15"/>
        <v>45.075806367386726</v>
      </c>
      <c r="K88" s="150">
        <f t="shared" si="16"/>
        <v>45.075806367386726</v>
      </c>
    </row>
    <row r="89" spans="1:11" x14ac:dyDescent="0.2">
      <c r="A89" s="129" t="s">
        <v>77</v>
      </c>
      <c r="B89" s="130">
        <v>901</v>
      </c>
      <c r="C89" s="95" t="s">
        <v>264</v>
      </c>
      <c r="D89" s="159" t="s">
        <v>266</v>
      </c>
      <c r="E89" s="126" t="s">
        <v>78</v>
      </c>
      <c r="F89" s="126">
        <v>900100</v>
      </c>
      <c r="G89" s="133">
        <v>57449</v>
      </c>
      <c r="H89" s="133">
        <v>57449</v>
      </c>
      <c r="I89" s="133">
        <v>25895.599999999999</v>
      </c>
      <c r="J89" s="133">
        <f t="shared" si="15"/>
        <v>45.075806367386726</v>
      </c>
      <c r="K89" s="150">
        <f t="shared" si="16"/>
        <v>45.075806367386726</v>
      </c>
    </row>
    <row r="90" spans="1:11" x14ac:dyDescent="0.2">
      <c r="A90" s="129" t="s">
        <v>68</v>
      </c>
      <c r="B90" s="130">
        <v>901</v>
      </c>
      <c r="C90" s="95" t="s">
        <v>264</v>
      </c>
      <c r="D90" s="159" t="s">
        <v>266</v>
      </c>
      <c r="E90" s="126" t="s">
        <v>69</v>
      </c>
      <c r="F90" s="126"/>
      <c r="G90" s="133">
        <f>G91</f>
        <v>3551</v>
      </c>
      <c r="H90" s="133">
        <f>H91</f>
        <v>3551</v>
      </c>
      <c r="I90" s="133">
        <f>I91</f>
        <v>2038.1</v>
      </c>
      <c r="J90" s="133">
        <f t="shared" si="15"/>
        <v>57.395099971838917</v>
      </c>
      <c r="K90" s="150">
        <f t="shared" si="16"/>
        <v>57.395099971838917</v>
      </c>
    </row>
    <row r="91" spans="1:11" ht="25.5" x14ac:dyDescent="0.2">
      <c r="A91" s="129" t="s">
        <v>70</v>
      </c>
      <c r="B91" s="130">
        <v>901</v>
      </c>
      <c r="C91" s="95" t="s">
        <v>264</v>
      </c>
      <c r="D91" s="159" t="s">
        <v>266</v>
      </c>
      <c r="E91" s="126" t="s">
        <v>71</v>
      </c>
      <c r="F91" s="126">
        <v>900100</v>
      </c>
      <c r="G91" s="133">
        <v>3551</v>
      </c>
      <c r="H91" s="133">
        <v>3551</v>
      </c>
      <c r="I91" s="133">
        <v>2038.1</v>
      </c>
      <c r="J91" s="133">
        <f t="shared" si="15"/>
        <v>57.395099971838917</v>
      </c>
      <c r="K91" s="150">
        <f t="shared" si="16"/>
        <v>57.395099971838917</v>
      </c>
    </row>
    <row r="92" spans="1:11" ht="25.5" x14ac:dyDescent="0.2">
      <c r="A92" s="157" t="s">
        <v>265</v>
      </c>
      <c r="B92" s="130">
        <v>901</v>
      </c>
      <c r="C92" s="95" t="s">
        <v>264</v>
      </c>
      <c r="D92" s="159" t="s">
        <v>267</v>
      </c>
      <c r="E92" s="87"/>
      <c r="F92" s="87"/>
      <c r="G92" s="133">
        <f>G93+G95+G97</f>
        <v>214772.1</v>
      </c>
      <c r="H92" s="133">
        <f>H93+H95+H97</f>
        <v>214916.6</v>
      </c>
      <c r="I92" s="133">
        <f>I93+I95+I97</f>
        <v>110189.6</v>
      </c>
      <c r="J92" s="133">
        <f t="shared" si="15"/>
        <v>51.305360426237854</v>
      </c>
      <c r="K92" s="150">
        <f t="shared" si="16"/>
        <v>51.27086507045059</v>
      </c>
    </row>
    <row r="93" spans="1:11" ht="38.25" x14ac:dyDescent="0.2">
      <c r="A93" s="129" t="s">
        <v>63</v>
      </c>
      <c r="B93" s="130">
        <v>901</v>
      </c>
      <c r="C93" s="95" t="s">
        <v>264</v>
      </c>
      <c r="D93" s="159" t="s">
        <v>267</v>
      </c>
      <c r="E93" s="126" t="s">
        <v>64</v>
      </c>
      <c r="F93" s="126"/>
      <c r="G93" s="133">
        <f>G94</f>
        <v>192344.5</v>
      </c>
      <c r="H93" s="133">
        <f>H94</f>
        <v>192344.5</v>
      </c>
      <c r="I93" s="133">
        <f>I94</f>
        <v>99120.7</v>
      </c>
      <c r="J93" s="133">
        <f t="shared" si="15"/>
        <v>51.532900602824618</v>
      </c>
      <c r="K93" s="150">
        <f t="shared" si="16"/>
        <v>51.532900602824618</v>
      </c>
    </row>
    <row r="94" spans="1:11" x14ac:dyDescent="0.2">
      <c r="A94" s="129" t="s">
        <v>77</v>
      </c>
      <c r="B94" s="130">
        <v>901</v>
      </c>
      <c r="C94" s="95" t="s">
        <v>264</v>
      </c>
      <c r="D94" s="159" t="s">
        <v>267</v>
      </c>
      <c r="E94" s="126" t="s">
        <v>78</v>
      </c>
      <c r="F94" s="126">
        <v>900100</v>
      </c>
      <c r="G94" s="132">
        <v>192344.5</v>
      </c>
      <c r="H94" s="132">
        <v>192344.5</v>
      </c>
      <c r="I94" s="132">
        <v>99120.7</v>
      </c>
      <c r="J94" s="133">
        <f t="shared" si="15"/>
        <v>51.532900602824618</v>
      </c>
      <c r="K94" s="150">
        <f t="shared" si="16"/>
        <v>51.532900602824618</v>
      </c>
    </row>
    <row r="95" spans="1:11" x14ac:dyDescent="0.2">
      <c r="A95" s="129" t="s">
        <v>68</v>
      </c>
      <c r="B95" s="130">
        <v>901</v>
      </c>
      <c r="C95" s="95" t="s">
        <v>264</v>
      </c>
      <c r="D95" s="159" t="s">
        <v>267</v>
      </c>
      <c r="E95" s="126" t="s">
        <v>69</v>
      </c>
      <c r="F95" s="126"/>
      <c r="G95" s="133">
        <f>G96</f>
        <v>22294.6</v>
      </c>
      <c r="H95" s="133">
        <f>H96</f>
        <v>22439.1</v>
      </c>
      <c r="I95" s="133">
        <f>I96</f>
        <v>11032.8</v>
      </c>
      <c r="J95" s="133">
        <f t="shared" si="15"/>
        <v>49.486422721197059</v>
      </c>
      <c r="K95" s="150">
        <f t="shared" si="16"/>
        <v>49.167747369546902</v>
      </c>
    </row>
    <row r="96" spans="1:11" ht="25.5" x14ac:dyDescent="0.2">
      <c r="A96" s="129" t="s">
        <v>70</v>
      </c>
      <c r="B96" s="130">
        <v>901</v>
      </c>
      <c r="C96" s="95" t="s">
        <v>264</v>
      </c>
      <c r="D96" s="159" t="s">
        <v>267</v>
      </c>
      <c r="E96" s="126" t="s">
        <v>71</v>
      </c>
      <c r="F96" s="126">
        <v>900100</v>
      </c>
      <c r="G96" s="133">
        <v>22294.6</v>
      </c>
      <c r="H96" s="133">
        <v>22439.1</v>
      </c>
      <c r="I96" s="133">
        <v>11032.8</v>
      </c>
      <c r="J96" s="133">
        <f t="shared" si="15"/>
        <v>49.486422721197059</v>
      </c>
      <c r="K96" s="150">
        <f t="shared" si="16"/>
        <v>49.167747369546902</v>
      </c>
    </row>
    <row r="97" spans="1:11" x14ac:dyDescent="0.2">
      <c r="A97" s="129" t="s">
        <v>72</v>
      </c>
      <c r="B97" s="130">
        <v>901</v>
      </c>
      <c r="C97" s="95" t="s">
        <v>264</v>
      </c>
      <c r="D97" s="159" t="s">
        <v>267</v>
      </c>
      <c r="E97" s="126" t="s">
        <v>73</v>
      </c>
      <c r="F97" s="126"/>
      <c r="G97" s="133">
        <f>G98</f>
        <v>133</v>
      </c>
      <c r="H97" s="133">
        <f>H98</f>
        <v>133</v>
      </c>
      <c r="I97" s="133">
        <f>I98</f>
        <v>36.1</v>
      </c>
      <c r="J97" s="133">
        <f t="shared" si="15"/>
        <v>27.142857142857146</v>
      </c>
      <c r="K97" s="150">
        <f t="shared" si="16"/>
        <v>27.142857142857146</v>
      </c>
    </row>
    <row r="98" spans="1:11" x14ac:dyDescent="0.2">
      <c r="A98" s="129" t="s">
        <v>74</v>
      </c>
      <c r="B98" s="130">
        <v>901</v>
      </c>
      <c r="C98" s="95" t="s">
        <v>264</v>
      </c>
      <c r="D98" s="159" t="s">
        <v>267</v>
      </c>
      <c r="E98" s="126" t="s">
        <v>75</v>
      </c>
      <c r="F98" s="126">
        <v>900100</v>
      </c>
      <c r="G98" s="133">
        <v>133</v>
      </c>
      <c r="H98" s="133">
        <v>133</v>
      </c>
      <c r="I98" s="133">
        <v>36.1</v>
      </c>
      <c r="J98" s="133">
        <f t="shared" si="15"/>
        <v>27.142857142857146</v>
      </c>
      <c r="K98" s="150">
        <f t="shared" si="16"/>
        <v>27.142857142857146</v>
      </c>
    </row>
    <row r="99" spans="1:11" x14ac:dyDescent="0.2">
      <c r="A99" s="129" t="s">
        <v>400</v>
      </c>
      <c r="B99" s="130">
        <v>901</v>
      </c>
      <c r="C99" s="95" t="s">
        <v>264</v>
      </c>
      <c r="D99" s="159" t="s">
        <v>399</v>
      </c>
      <c r="E99" s="126"/>
      <c r="F99" s="126"/>
      <c r="G99" s="133">
        <f t="shared" ref="G99:I100" si="18">G100</f>
        <v>303</v>
      </c>
      <c r="H99" s="133">
        <f t="shared" si="18"/>
        <v>303</v>
      </c>
      <c r="I99" s="133">
        <f t="shared" si="18"/>
        <v>285.7</v>
      </c>
      <c r="J99" s="133">
        <f t="shared" si="15"/>
        <v>94.290429042904293</v>
      </c>
      <c r="K99" s="150">
        <f t="shared" si="16"/>
        <v>94.290429042904293</v>
      </c>
    </row>
    <row r="100" spans="1:11" x14ac:dyDescent="0.2">
      <c r="A100" s="129" t="s">
        <v>72</v>
      </c>
      <c r="B100" s="130">
        <v>901</v>
      </c>
      <c r="C100" s="95" t="s">
        <v>264</v>
      </c>
      <c r="D100" s="159" t="s">
        <v>399</v>
      </c>
      <c r="E100" s="126">
        <v>800</v>
      </c>
      <c r="F100" s="126"/>
      <c r="G100" s="133">
        <f t="shared" si="18"/>
        <v>303</v>
      </c>
      <c r="H100" s="133">
        <f t="shared" si="18"/>
        <v>303</v>
      </c>
      <c r="I100" s="133">
        <f t="shared" si="18"/>
        <v>285.7</v>
      </c>
      <c r="J100" s="133">
        <f t="shared" si="15"/>
        <v>94.290429042904293</v>
      </c>
      <c r="K100" s="150">
        <f t="shared" si="16"/>
        <v>94.290429042904293</v>
      </c>
    </row>
    <row r="101" spans="1:11" x14ac:dyDescent="0.2">
      <c r="A101" s="129" t="s">
        <v>74</v>
      </c>
      <c r="B101" s="130">
        <v>901</v>
      </c>
      <c r="C101" s="95" t="s">
        <v>264</v>
      </c>
      <c r="D101" s="159" t="s">
        <v>399</v>
      </c>
      <c r="E101" s="126">
        <v>850</v>
      </c>
      <c r="F101" s="126">
        <v>900100</v>
      </c>
      <c r="G101" s="133">
        <v>303</v>
      </c>
      <c r="H101" s="133">
        <v>303</v>
      </c>
      <c r="I101" s="133">
        <v>285.7</v>
      </c>
      <c r="J101" s="133">
        <f t="shared" si="15"/>
        <v>94.290429042904293</v>
      </c>
      <c r="K101" s="150">
        <f t="shared" si="16"/>
        <v>94.290429042904293</v>
      </c>
    </row>
    <row r="102" spans="1:11" ht="25.5" x14ac:dyDescent="0.2">
      <c r="A102" s="129" t="s">
        <v>617</v>
      </c>
      <c r="B102" s="130">
        <v>901</v>
      </c>
      <c r="C102" s="95" t="s">
        <v>264</v>
      </c>
      <c r="D102" s="159" t="s">
        <v>616</v>
      </c>
      <c r="E102" s="130"/>
      <c r="F102" s="126"/>
      <c r="G102" s="133">
        <f>G103+G105</f>
        <v>30200</v>
      </c>
      <c r="H102" s="133">
        <f>H103+H105</f>
        <v>30200</v>
      </c>
      <c r="I102" s="133">
        <f>I103+I105</f>
        <v>14328.1</v>
      </c>
      <c r="J102" s="133">
        <f t="shared" si="15"/>
        <v>47.444039735099338</v>
      </c>
      <c r="K102" s="150">
        <f t="shared" si="16"/>
        <v>47.444039735099338</v>
      </c>
    </row>
    <row r="103" spans="1:11" ht="38.25" x14ac:dyDescent="0.2">
      <c r="A103" s="129" t="s">
        <v>63</v>
      </c>
      <c r="B103" s="130">
        <v>901</v>
      </c>
      <c r="C103" s="95" t="s">
        <v>264</v>
      </c>
      <c r="D103" s="159" t="s">
        <v>616</v>
      </c>
      <c r="E103" s="126" t="s">
        <v>64</v>
      </c>
      <c r="F103" s="126"/>
      <c r="G103" s="133">
        <f>G104</f>
        <v>29298</v>
      </c>
      <c r="H103" s="133">
        <f>H104</f>
        <v>29298</v>
      </c>
      <c r="I103" s="133">
        <f>I104</f>
        <v>14207.5</v>
      </c>
      <c r="J103" s="133">
        <f t="shared" si="15"/>
        <v>48.493071199399282</v>
      </c>
      <c r="K103" s="150">
        <f t="shared" si="16"/>
        <v>48.493071199399282</v>
      </c>
    </row>
    <row r="104" spans="1:11" x14ac:dyDescent="0.2">
      <c r="A104" s="129" t="s">
        <v>77</v>
      </c>
      <c r="B104" s="130">
        <v>901</v>
      </c>
      <c r="C104" s="95" t="s">
        <v>264</v>
      </c>
      <c r="D104" s="159" t="s">
        <v>616</v>
      </c>
      <c r="E104" s="126" t="s">
        <v>78</v>
      </c>
      <c r="F104" s="126">
        <v>900100</v>
      </c>
      <c r="G104" s="133">
        <v>29298</v>
      </c>
      <c r="H104" s="133">
        <v>29298</v>
      </c>
      <c r="I104" s="133">
        <v>14207.5</v>
      </c>
      <c r="J104" s="133">
        <f t="shared" si="15"/>
        <v>48.493071199399282</v>
      </c>
      <c r="K104" s="150">
        <f t="shared" si="16"/>
        <v>48.493071199399282</v>
      </c>
    </row>
    <row r="105" spans="1:11" x14ac:dyDescent="0.2">
      <c r="A105" s="129" t="s">
        <v>68</v>
      </c>
      <c r="B105" s="130">
        <v>901</v>
      </c>
      <c r="C105" s="95" t="s">
        <v>264</v>
      </c>
      <c r="D105" s="159" t="s">
        <v>616</v>
      </c>
      <c r="E105" s="126" t="s">
        <v>69</v>
      </c>
      <c r="F105" s="126"/>
      <c r="G105" s="133">
        <f>G106</f>
        <v>902</v>
      </c>
      <c r="H105" s="133">
        <f>H106</f>
        <v>902</v>
      </c>
      <c r="I105" s="133">
        <f>I106</f>
        <v>120.6</v>
      </c>
      <c r="J105" s="133">
        <f t="shared" si="15"/>
        <v>13.370288248337028</v>
      </c>
      <c r="K105" s="150">
        <f t="shared" si="16"/>
        <v>13.370288248337028</v>
      </c>
    </row>
    <row r="106" spans="1:11" ht="25.5" x14ac:dyDescent="0.2">
      <c r="A106" s="129" t="s">
        <v>70</v>
      </c>
      <c r="B106" s="130">
        <v>901</v>
      </c>
      <c r="C106" s="95" t="s">
        <v>264</v>
      </c>
      <c r="D106" s="159" t="s">
        <v>616</v>
      </c>
      <c r="E106" s="126" t="s">
        <v>71</v>
      </c>
      <c r="F106" s="126">
        <v>900100</v>
      </c>
      <c r="G106" s="133">
        <v>902</v>
      </c>
      <c r="H106" s="133">
        <v>902</v>
      </c>
      <c r="I106" s="133">
        <v>120.6</v>
      </c>
      <c r="J106" s="133">
        <f t="shared" si="15"/>
        <v>13.370288248337028</v>
      </c>
      <c r="K106" s="150">
        <f t="shared" si="16"/>
        <v>13.370288248337028</v>
      </c>
    </row>
    <row r="107" spans="1:11" ht="38.25" x14ac:dyDescent="0.2">
      <c r="A107" s="129" t="s">
        <v>729</v>
      </c>
      <c r="B107" s="130">
        <v>901</v>
      </c>
      <c r="C107" s="116" t="s">
        <v>264</v>
      </c>
      <c r="D107" s="159" t="s">
        <v>728</v>
      </c>
      <c r="E107" s="126"/>
      <c r="F107" s="126"/>
      <c r="G107" s="133">
        <f t="shared" ref="G107:I108" si="19">G108</f>
        <v>58744</v>
      </c>
      <c r="H107" s="133">
        <f t="shared" si="19"/>
        <v>58744</v>
      </c>
      <c r="I107" s="133">
        <f t="shared" si="19"/>
        <v>4251.6000000000004</v>
      </c>
      <c r="J107" s="133">
        <f t="shared" si="15"/>
        <v>7.2375051069045346</v>
      </c>
      <c r="K107" s="150">
        <f t="shared" si="16"/>
        <v>7.2375051069045346</v>
      </c>
    </row>
    <row r="108" spans="1:11" x14ac:dyDescent="0.2">
      <c r="A108" s="129" t="s">
        <v>68</v>
      </c>
      <c r="B108" s="130">
        <v>901</v>
      </c>
      <c r="C108" s="116" t="s">
        <v>264</v>
      </c>
      <c r="D108" s="159" t="s">
        <v>728</v>
      </c>
      <c r="E108" s="126" t="s">
        <v>69</v>
      </c>
      <c r="F108" s="126"/>
      <c r="G108" s="133">
        <f t="shared" si="19"/>
        <v>58744</v>
      </c>
      <c r="H108" s="133">
        <f t="shared" si="19"/>
        <v>58744</v>
      </c>
      <c r="I108" s="133">
        <f t="shared" si="19"/>
        <v>4251.6000000000004</v>
      </c>
      <c r="J108" s="133">
        <f t="shared" si="15"/>
        <v>7.2375051069045346</v>
      </c>
      <c r="K108" s="150">
        <f t="shared" si="16"/>
        <v>7.2375051069045346</v>
      </c>
    </row>
    <row r="109" spans="1:11" ht="25.5" x14ac:dyDescent="0.2">
      <c r="A109" s="129" t="s">
        <v>70</v>
      </c>
      <c r="B109" s="130">
        <v>901</v>
      </c>
      <c r="C109" s="116" t="s">
        <v>264</v>
      </c>
      <c r="D109" s="159" t="s">
        <v>728</v>
      </c>
      <c r="E109" s="126" t="s">
        <v>71</v>
      </c>
      <c r="F109" s="126">
        <v>900100</v>
      </c>
      <c r="G109" s="133">
        <v>58744</v>
      </c>
      <c r="H109" s="133">
        <v>58744</v>
      </c>
      <c r="I109" s="133">
        <v>4251.6000000000004</v>
      </c>
      <c r="J109" s="133">
        <f t="shared" si="15"/>
        <v>7.2375051069045346</v>
      </c>
      <c r="K109" s="150">
        <f t="shared" si="16"/>
        <v>7.2375051069045346</v>
      </c>
    </row>
    <row r="110" spans="1:11" ht="25.5" x14ac:dyDescent="0.2">
      <c r="A110" s="155" t="s">
        <v>476</v>
      </c>
      <c r="B110" s="125">
        <v>901</v>
      </c>
      <c r="C110" s="79" t="s">
        <v>264</v>
      </c>
      <c r="D110" s="142" t="s">
        <v>158</v>
      </c>
      <c r="E110" s="126"/>
      <c r="F110" s="126"/>
      <c r="G110" s="127">
        <f>G111+G116</f>
        <v>250.3</v>
      </c>
      <c r="H110" s="127">
        <f>H111+H116</f>
        <v>250.3</v>
      </c>
      <c r="I110" s="127">
        <f>I111+I116</f>
        <v>250</v>
      </c>
      <c r="J110" s="127">
        <f t="shared" si="15"/>
        <v>99.88014382740711</v>
      </c>
      <c r="K110" s="147">
        <f t="shared" si="16"/>
        <v>99.88014382740711</v>
      </c>
    </row>
    <row r="111" spans="1:11" ht="38.25" x14ac:dyDescent="0.2">
      <c r="A111" s="155" t="s">
        <v>551</v>
      </c>
      <c r="B111" s="125">
        <v>901</v>
      </c>
      <c r="C111" s="79" t="s">
        <v>264</v>
      </c>
      <c r="D111" s="142" t="s">
        <v>159</v>
      </c>
      <c r="E111" s="126"/>
      <c r="F111" s="126"/>
      <c r="G111" s="127">
        <f t="shared" ref="G111:H114" si="20">G112</f>
        <v>250</v>
      </c>
      <c r="H111" s="127">
        <f t="shared" si="20"/>
        <v>250</v>
      </c>
      <c r="I111" s="127">
        <f t="shared" ref="I111:I114" si="21">I112</f>
        <v>250</v>
      </c>
      <c r="J111" s="127">
        <f t="shared" si="15"/>
        <v>100</v>
      </c>
      <c r="K111" s="147">
        <f t="shared" si="16"/>
        <v>100</v>
      </c>
    </row>
    <row r="112" spans="1:11" ht="25.5" x14ac:dyDescent="0.2">
      <c r="A112" s="124" t="s">
        <v>643</v>
      </c>
      <c r="B112" s="125">
        <v>901</v>
      </c>
      <c r="C112" s="79" t="s">
        <v>264</v>
      </c>
      <c r="D112" s="158" t="s">
        <v>641</v>
      </c>
      <c r="E112" s="152"/>
      <c r="F112" s="152"/>
      <c r="G112" s="127">
        <f t="shared" si="20"/>
        <v>250</v>
      </c>
      <c r="H112" s="127">
        <f t="shared" si="20"/>
        <v>250</v>
      </c>
      <c r="I112" s="127">
        <f t="shared" si="21"/>
        <v>250</v>
      </c>
      <c r="J112" s="133">
        <f t="shared" si="15"/>
        <v>100</v>
      </c>
      <c r="K112" s="150">
        <f t="shared" si="16"/>
        <v>100</v>
      </c>
    </row>
    <row r="113" spans="1:11" ht="38.25" x14ac:dyDescent="0.2">
      <c r="A113" s="129" t="s">
        <v>644</v>
      </c>
      <c r="B113" s="130">
        <v>901</v>
      </c>
      <c r="C113" s="95" t="s">
        <v>264</v>
      </c>
      <c r="D113" s="159" t="s">
        <v>642</v>
      </c>
      <c r="E113" s="126"/>
      <c r="F113" s="126"/>
      <c r="G113" s="133">
        <f t="shared" si="20"/>
        <v>250</v>
      </c>
      <c r="H113" s="133">
        <f t="shared" si="20"/>
        <v>250</v>
      </c>
      <c r="I113" s="133">
        <f t="shared" si="21"/>
        <v>250</v>
      </c>
      <c r="J113" s="133">
        <f t="shared" si="15"/>
        <v>100</v>
      </c>
      <c r="K113" s="150">
        <f t="shared" si="16"/>
        <v>100</v>
      </c>
    </row>
    <row r="114" spans="1:11" x14ac:dyDescent="0.2">
      <c r="A114" s="129" t="s">
        <v>68</v>
      </c>
      <c r="B114" s="130">
        <v>901</v>
      </c>
      <c r="C114" s="95" t="s">
        <v>264</v>
      </c>
      <c r="D114" s="159" t="s">
        <v>642</v>
      </c>
      <c r="E114" s="126" t="s">
        <v>69</v>
      </c>
      <c r="F114" s="126"/>
      <c r="G114" s="133">
        <f t="shared" si="20"/>
        <v>250</v>
      </c>
      <c r="H114" s="133">
        <f t="shared" si="20"/>
        <v>250</v>
      </c>
      <c r="I114" s="133">
        <f t="shared" si="21"/>
        <v>250</v>
      </c>
      <c r="J114" s="133">
        <f t="shared" si="15"/>
        <v>100</v>
      </c>
      <c r="K114" s="150">
        <f t="shared" si="16"/>
        <v>100</v>
      </c>
    </row>
    <row r="115" spans="1:11" ht="25.5" x14ac:dyDescent="0.2">
      <c r="A115" s="129" t="s">
        <v>70</v>
      </c>
      <c r="B115" s="130">
        <v>901</v>
      </c>
      <c r="C115" s="95" t="s">
        <v>264</v>
      </c>
      <c r="D115" s="159" t="s">
        <v>642</v>
      </c>
      <c r="E115" s="126" t="s">
        <v>71</v>
      </c>
      <c r="F115" s="126">
        <v>900100</v>
      </c>
      <c r="G115" s="133">
        <v>250</v>
      </c>
      <c r="H115" s="133">
        <v>250</v>
      </c>
      <c r="I115" s="133">
        <v>250</v>
      </c>
      <c r="J115" s="133">
        <f t="shared" si="15"/>
        <v>100</v>
      </c>
      <c r="K115" s="150">
        <f t="shared" si="16"/>
        <v>100</v>
      </c>
    </row>
    <row r="116" spans="1:11" x14ac:dyDescent="0.2">
      <c r="A116" s="155" t="s">
        <v>108</v>
      </c>
      <c r="B116" s="125">
        <v>901</v>
      </c>
      <c r="C116" s="79" t="s">
        <v>264</v>
      </c>
      <c r="D116" s="142" t="s">
        <v>471</v>
      </c>
      <c r="E116" s="96"/>
      <c r="F116" s="96"/>
      <c r="G116" s="127">
        <f>G117</f>
        <v>0.3</v>
      </c>
      <c r="H116" s="127">
        <f>H117</f>
        <v>0.3</v>
      </c>
      <c r="I116" s="127">
        <f>I117</f>
        <v>0</v>
      </c>
      <c r="J116" s="127">
        <f t="shared" si="15"/>
        <v>0</v>
      </c>
      <c r="K116" s="147">
        <f t="shared" si="16"/>
        <v>0</v>
      </c>
    </row>
    <row r="117" spans="1:11" ht="25.5" x14ac:dyDescent="0.2">
      <c r="A117" s="164" t="s">
        <v>554</v>
      </c>
      <c r="B117" s="125">
        <v>901</v>
      </c>
      <c r="C117" s="79" t="s">
        <v>264</v>
      </c>
      <c r="D117" s="142" t="s">
        <v>552</v>
      </c>
      <c r="E117" s="152"/>
      <c r="F117" s="152"/>
      <c r="G117" s="127">
        <f t="shared" ref="G117:I119" si="22">G118</f>
        <v>0.3</v>
      </c>
      <c r="H117" s="127">
        <f t="shared" si="22"/>
        <v>0.3</v>
      </c>
      <c r="I117" s="127">
        <f t="shared" si="22"/>
        <v>0</v>
      </c>
      <c r="J117" s="133">
        <f t="shared" si="15"/>
        <v>0</v>
      </c>
      <c r="K117" s="150">
        <f t="shared" si="16"/>
        <v>0</v>
      </c>
    </row>
    <row r="118" spans="1:11" ht="25.5" x14ac:dyDescent="0.2">
      <c r="A118" s="165" t="s">
        <v>555</v>
      </c>
      <c r="B118" s="130">
        <v>901</v>
      </c>
      <c r="C118" s="95" t="s">
        <v>264</v>
      </c>
      <c r="D118" s="131" t="s">
        <v>553</v>
      </c>
      <c r="E118" s="126"/>
      <c r="F118" s="126"/>
      <c r="G118" s="133">
        <f t="shared" si="22"/>
        <v>0.3</v>
      </c>
      <c r="H118" s="133">
        <f t="shared" si="22"/>
        <v>0.3</v>
      </c>
      <c r="I118" s="133">
        <f t="shared" si="22"/>
        <v>0</v>
      </c>
      <c r="J118" s="133">
        <f t="shared" si="15"/>
        <v>0</v>
      </c>
      <c r="K118" s="150">
        <f t="shared" si="16"/>
        <v>0</v>
      </c>
    </row>
    <row r="119" spans="1:11" x14ac:dyDescent="0.2">
      <c r="A119" s="129" t="s">
        <v>68</v>
      </c>
      <c r="B119" s="130">
        <v>901</v>
      </c>
      <c r="C119" s="95" t="s">
        <v>264</v>
      </c>
      <c r="D119" s="131" t="s">
        <v>553</v>
      </c>
      <c r="E119" s="126" t="s">
        <v>69</v>
      </c>
      <c r="F119" s="126"/>
      <c r="G119" s="133">
        <f t="shared" si="22"/>
        <v>0.3</v>
      </c>
      <c r="H119" s="133">
        <f t="shared" si="22"/>
        <v>0.3</v>
      </c>
      <c r="I119" s="133">
        <f t="shared" si="22"/>
        <v>0</v>
      </c>
      <c r="J119" s="133">
        <f t="shared" si="15"/>
        <v>0</v>
      </c>
      <c r="K119" s="150">
        <f t="shared" si="16"/>
        <v>0</v>
      </c>
    </row>
    <row r="120" spans="1:11" ht="25.5" x14ac:dyDescent="0.2">
      <c r="A120" s="129" t="s">
        <v>70</v>
      </c>
      <c r="B120" s="130">
        <v>901</v>
      </c>
      <c r="C120" s="95" t="s">
        <v>264</v>
      </c>
      <c r="D120" s="131" t="s">
        <v>553</v>
      </c>
      <c r="E120" s="126" t="s">
        <v>71</v>
      </c>
      <c r="F120" s="126">
        <v>900203</v>
      </c>
      <c r="G120" s="133">
        <v>0.3</v>
      </c>
      <c r="H120" s="133">
        <v>0.3</v>
      </c>
      <c r="I120" s="133">
        <v>0</v>
      </c>
      <c r="J120" s="133">
        <f t="shared" si="15"/>
        <v>0</v>
      </c>
      <c r="K120" s="150">
        <f t="shared" si="16"/>
        <v>0</v>
      </c>
    </row>
    <row r="121" spans="1:11" x14ac:dyDescent="0.2">
      <c r="A121" s="124" t="s">
        <v>537</v>
      </c>
      <c r="B121" s="125">
        <v>901</v>
      </c>
      <c r="C121" s="79" t="s">
        <v>264</v>
      </c>
      <c r="D121" s="142" t="s">
        <v>161</v>
      </c>
      <c r="E121" s="152"/>
      <c r="F121" s="152"/>
      <c r="G121" s="127">
        <f t="shared" ref="G121:H123" si="23">G122</f>
        <v>60092.4</v>
      </c>
      <c r="H121" s="127">
        <f t="shared" si="23"/>
        <v>67382</v>
      </c>
      <c r="I121" s="127">
        <f t="shared" ref="I121:I123" si="24">I122</f>
        <v>29424.9</v>
      </c>
      <c r="J121" s="127">
        <f t="shared" si="15"/>
        <v>48.966092217984304</v>
      </c>
      <c r="K121" s="147">
        <f t="shared" si="16"/>
        <v>43.668783948235436</v>
      </c>
    </row>
    <row r="122" spans="1:11" x14ac:dyDescent="0.2">
      <c r="A122" s="124" t="s">
        <v>108</v>
      </c>
      <c r="B122" s="125">
        <v>901</v>
      </c>
      <c r="C122" s="79" t="s">
        <v>264</v>
      </c>
      <c r="D122" s="142" t="s">
        <v>632</v>
      </c>
      <c r="E122" s="126"/>
      <c r="F122" s="126"/>
      <c r="G122" s="127">
        <f t="shared" si="23"/>
        <v>60092.4</v>
      </c>
      <c r="H122" s="127">
        <f t="shared" si="23"/>
        <v>67382</v>
      </c>
      <c r="I122" s="127">
        <f t="shared" si="24"/>
        <v>29424.9</v>
      </c>
      <c r="J122" s="127">
        <f t="shared" si="15"/>
        <v>48.966092217984304</v>
      </c>
      <c r="K122" s="147">
        <f t="shared" si="16"/>
        <v>43.668783948235436</v>
      </c>
    </row>
    <row r="123" spans="1:11" ht="25.5" x14ac:dyDescent="0.2">
      <c r="A123" s="124" t="s">
        <v>325</v>
      </c>
      <c r="B123" s="125">
        <v>901</v>
      </c>
      <c r="C123" s="79" t="s">
        <v>264</v>
      </c>
      <c r="D123" s="142" t="s">
        <v>633</v>
      </c>
      <c r="E123" s="152"/>
      <c r="F123" s="152"/>
      <c r="G123" s="127">
        <f t="shared" si="23"/>
        <v>60092.4</v>
      </c>
      <c r="H123" s="127">
        <f t="shared" si="23"/>
        <v>67382</v>
      </c>
      <c r="I123" s="127">
        <f t="shared" si="24"/>
        <v>29424.9</v>
      </c>
      <c r="J123" s="133">
        <f t="shared" si="15"/>
        <v>48.966092217984304</v>
      </c>
      <c r="K123" s="150">
        <f t="shared" si="16"/>
        <v>43.668783948235436</v>
      </c>
    </row>
    <row r="124" spans="1:11" ht="25.5" x14ac:dyDescent="0.2">
      <c r="A124" s="129" t="s">
        <v>635</v>
      </c>
      <c r="B124" s="130">
        <v>901</v>
      </c>
      <c r="C124" s="95" t="s">
        <v>264</v>
      </c>
      <c r="D124" s="131" t="s">
        <v>634</v>
      </c>
      <c r="E124" s="126"/>
      <c r="F124" s="126"/>
      <c r="G124" s="133">
        <f t="shared" ref="G124:I125" si="25">G125</f>
        <v>60092.4</v>
      </c>
      <c r="H124" s="133">
        <f t="shared" si="25"/>
        <v>67382</v>
      </c>
      <c r="I124" s="133">
        <f t="shared" si="25"/>
        <v>29424.9</v>
      </c>
      <c r="J124" s="133">
        <f t="shared" si="15"/>
        <v>48.966092217984304</v>
      </c>
      <c r="K124" s="150">
        <f t="shared" si="16"/>
        <v>43.668783948235436</v>
      </c>
    </row>
    <row r="125" spans="1:11" ht="25.5" x14ac:dyDescent="0.2">
      <c r="A125" s="129" t="s">
        <v>79</v>
      </c>
      <c r="B125" s="130">
        <v>901</v>
      </c>
      <c r="C125" s="95" t="s">
        <v>264</v>
      </c>
      <c r="D125" s="131" t="s">
        <v>634</v>
      </c>
      <c r="E125" s="126" t="s">
        <v>80</v>
      </c>
      <c r="F125" s="126"/>
      <c r="G125" s="133">
        <f t="shared" si="25"/>
        <v>60092.4</v>
      </c>
      <c r="H125" s="133">
        <f t="shared" si="25"/>
        <v>67382</v>
      </c>
      <c r="I125" s="133">
        <f t="shared" si="25"/>
        <v>29424.9</v>
      </c>
      <c r="J125" s="133">
        <f t="shared" si="15"/>
        <v>48.966092217984304</v>
      </c>
      <c r="K125" s="150">
        <f t="shared" si="16"/>
        <v>43.668783948235436</v>
      </c>
    </row>
    <row r="126" spans="1:11" x14ac:dyDescent="0.2">
      <c r="A126" s="129" t="s">
        <v>81</v>
      </c>
      <c r="B126" s="130">
        <v>901</v>
      </c>
      <c r="C126" s="95" t="s">
        <v>264</v>
      </c>
      <c r="D126" s="131" t="s">
        <v>634</v>
      </c>
      <c r="E126" s="126" t="s">
        <v>82</v>
      </c>
      <c r="F126" s="126">
        <v>900100</v>
      </c>
      <c r="G126" s="133">
        <v>60092.4</v>
      </c>
      <c r="H126" s="133">
        <v>67382</v>
      </c>
      <c r="I126" s="133">
        <v>29424.9</v>
      </c>
      <c r="J126" s="133">
        <f t="shared" si="15"/>
        <v>48.966092217984304</v>
      </c>
      <c r="K126" s="150">
        <f t="shared" si="16"/>
        <v>43.668783948235436</v>
      </c>
    </row>
    <row r="127" spans="1:11" x14ac:dyDescent="0.2">
      <c r="A127" s="162" t="s">
        <v>192</v>
      </c>
      <c r="B127" s="125">
        <v>901</v>
      </c>
      <c r="C127" s="79" t="s">
        <v>264</v>
      </c>
      <c r="D127" s="92" t="s">
        <v>163</v>
      </c>
      <c r="E127" s="126"/>
      <c r="F127" s="126"/>
      <c r="G127" s="127">
        <f t="shared" ref="G127:I129" si="26">G128</f>
        <v>7242.4</v>
      </c>
      <c r="H127" s="127">
        <f t="shared" si="26"/>
        <v>5500</v>
      </c>
      <c r="I127" s="127">
        <f t="shared" si="26"/>
        <v>2427.1</v>
      </c>
      <c r="J127" s="127">
        <f t="shared" si="15"/>
        <v>33.512371589528335</v>
      </c>
      <c r="K127" s="147">
        <f t="shared" si="16"/>
        <v>44.129090909090905</v>
      </c>
    </row>
    <row r="128" spans="1:11" x14ac:dyDescent="0.2">
      <c r="A128" s="124" t="s">
        <v>646</v>
      </c>
      <c r="B128" s="125">
        <v>901</v>
      </c>
      <c r="C128" s="79" t="s">
        <v>264</v>
      </c>
      <c r="D128" s="142" t="s">
        <v>645</v>
      </c>
      <c r="E128" s="126"/>
      <c r="F128" s="126"/>
      <c r="G128" s="127">
        <f t="shared" si="26"/>
        <v>7242.4</v>
      </c>
      <c r="H128" s="127">
        <f t="shared" si="26"/>
        <v>5500</v>
      </c>
      <c r="I128" s="127">
        <f t="shared" si="26"/>
        <v>2427.1</v>
      </c>
      <c r="J128" s="127">
        <f t="shared" si="15"/>
        <v>33.512371589528335</v>
      </c>
      <c r="K128" s="147">
        <f t="shared" si="16"/>
        <v>44.129090909090905</v>
      </c>
    </row>
    <row r="129" spans="1:11" x14ac:dyDescent="0.2">
      <c r="A129" s="129" t="s">
        <v>72</v>
      </c>
      <c r="B129" s="130">
        <v>901</v>
      </c>
      <c r="C129" s="95" t="s">
        <v>264</v>
      </c>
      <c r="D129" s="131" t="s">
        <v>645</v>
      </c>
      <c r="E129" s="126" t="s">
        <v>73</v>
      </c>
      <c r="F129" s="126"/>
      <c r="G129" s="133">
        <f t="shared" si="26"/>
        <v>7242.4</v>
      </c>
      <c r="H129" s="133">
        <f t="shared" si="26"/>
        <v>5500</v>
      </c>
      <c r="I129" s="133">
        <f t="shared" si="26"/>
        <v>2427.1</v>
      </c>
      <c r="J129" s="133">
        <f t="shared" si="15"/>
        <v>33.512371589528335</v>
      </c>
      <c r="K129" s="150">
        <f t="shared" si="16"/>
        <v>44.129090909090905</v>
      </c>
    </row>
    <row r="130" spans="1:11" x14ac:dyDescent="0.2">
      <c r="A130" s="129" t="s">
        <v>647</v>
      </c>
      <c r="B130" s="130">
        <v>901</v>
      </c>
      <c r="C130" s="95" t="s">
        <v>264</v>
      </c>
      <c r="D130" s="131" t="s">
        <v>645</v>
      </c>
      <c r="E130" s="126">
        <v>830</v>
      </c>
      <c r="F130" s="126">
        <v>900100</v>
      </c>
      <c r="G130" s="133">
        <v>7242.4</v>
      </c>
      <c r="H130" s="133">
        <v>5500</v>
      </c>
      <c r="I130" s="133">
        <v>2427.1</v>
      </c>
      <c r="J130" s="133">
        <f t="shared" si="15"/>
        <v>33.512371589528335</v>
      </c>
      <c r="K130" s="150">
        <f t="shared" si="16"/>
        <v>44.129090909090905</v>
      </c>
    </row>
    <row r="131" spans="1:11" s="128" customFormat="1" x14ac:dyDescent="0.2">
      <c r="A131" s="124" t="s">
        <v>360</v>
      </c>
      <c r="B131" s="125">
        <v>901</v>
      </c>
      <c r="C131" s="79" t="s">
        <v>359</v>
      </c>
      <c r="D131" s="86"/>
      <c r="E131" s="126"/>
      <c r="F131" s="126"/>
      <c r="G131" s="127">
        <f t="shared" ref="G131:H135" si="27">G132</f>
        <v>74</v>
      </c>
      <c r="H131" s="127">
        <f t="shared" si="27"/>
        <v>74</v>
      </c>
      <c r="I131" s="127">
        <f t="shared" ref="I131:I135" si="28">I132</f>
        <v>0</v>
      </c>
      <c r="J131" s="127">
        <f t="shared" si="15"/>
        <v>0</v>
      </c>
      <c r="K131" s="147">
        <f t="shared" si="16"/>
        <v>0</v>
      </c>
    </row>
    <row r="132" spans="1:11" x14ac:dyDescent="0.2">
      <c r="A132" s="101" t="s">
        <v>83</v>
      </c>
      <c r="B132" s="125">
        <v>901</v>
      </c>
      <c r="C132" s="79" t="s">
        <v>270</v>
      </c>
      <c r="D132" s="131"/>
      <c r="E132" s="126"/>
      <c r="F132" s="126"/>
      <c r="G132" s="127">
        <f t="shared" si="27"/>
        <v>74</v>
      </c>
      <c r="H132" s="127">
        <f t="shared" si="27"/>
        <v>74</v>
      </c>
      <c r="I132" s="127">
        <f t="shared" si="28"/>
        <v>0</v>
      </c>
      <c r="J132" s="127">
        <f t="shared" si="15"/>
        <v>0</v>
      </c>
      <c r="K132" s="147">
        <f t="shared" si="16"/>
        <v>0</v>
      </c>
    </row>
    <row r="133" spans="1:11" x14ac:dyDescent="0.2">
      <c r="A133" s="148" t="s">
        <v>608</v>
      </c>
      <c r="B133" s="125">
        <v>901</v>
      </c>
      <c r="C133" s="79" t="s">
        <v>270</v>
      </c>
      <c r="D133" s="142" t="s">
        <v>176</v>
      </c>
      <c r="E133" s="126"/>
      <c r="F133" s="126"/>
      <c r="G133" s="127">
        <f t="shared" si="27"/>
        <v>74</v>
      </c>
      <c r="H133" s="127">
        <f t="shared" si="27"/>
        <v>74</v>
      </c>
      <c r="I133" s="127">
        <f t="shared" si="28"/>
        <v>0</v>
      </c>
      <c r="J133" s="127">
        <f t="shared" si="15"/>
        <v>0</v>
      </c>
      <c r="K133" s="147">
        <f t="shared" si="16"/>
        <v>0</v>
      </c>
    </row>
    <row r="134" spans="1:11" x14ac:dyDescent="0.2">
      <c r="A134" s="148" t="s">
        <v>196</v>
      </c>
      <c r="B134" s="125">
        <v>901</v>
      </c>
      <c r="C134" s="79" t="s">
        <v>270</v>
      </c>
      <c r="D134" s="142" t="s">
        <v>189</v>
      </c>
      <c r="E134" s="126"/>
      <c r="F134" s="126"/>
      <c r="G134" s="127">
        <f t="shared" si="27"/>
        <v>74</v>
      </c>
      <c r="H134" s="127">
        <f t="shared" si="27"/>
        <v>74</v>
      </c>
      <c r="I134" s="127">
        <f t="shared" si="28"/>
        <v>0</v>
      </c>
      <c r="J134" s="127">
        <f t="shared" si="15"/>
        <v>0</v>
      </c>
      <c r="K134" s="147">
        <f t="shared" si="16"/>
        <v>0</v>
      </c>
    </row>
    <row r="135" spans="1:11" ht="25.5" x14ac:dyDescent="0.2">
      <c r="A135" s="149" t="s">
        <v>325</v>
      </c>
      <c r="B135" s="125">
        <v>901</v>
      </c>
      <c r="C135" s="79" t="s">
        <v>270</v>
      </c>
      <c r="D135" s="142" t="s">
        <v>190</v>
      </c>
      <c r="E135" s="126"/>
      <c r="F135" s="126"/>
      <c r="G135" s="127">
        <f t="shared" si="27"/>
        <v>74</v>
      </c>
      <c r="H135" s="127">
        <f t="shared" si="27"/>
        <v>74</v>
      </c>
      <c r="I135" s="127">
        <f t="shared" si="28"/>
        <v>0</v>
      </c>
      <c r="J135" s="133">
        <f t="shared" si="15"/>
        <v>0</v>
      </c>
      <c r="K135" s="150">
        <f t="shared" si="16"/>
        <v>0</v>
      </c>
    </row>
    <row r="136" spans="1:11" x14ac:dyDescent="0.2">
      <c r="A136" s="157" t="s">
        <v>269</v>
      </c>
      <c r="B136" s="130">
        <v>901</v>
      </c>
      <c r="C136" s="95" t="s">
        <v>270</v>
      </c>
      <c r="D136" s="159" t="s">
        <v>271</v>
      </c>
      <c r="E136" s="87"/>
      <c r="F136" s="87"/>
      <c r="G136" s="133">
        <f t="shared" ref="G136:I137" si="29">G137</f>
        <v>74</v>
      </c>
      <c r="H136" s="133">
        <f t="shared" si="29"/>
        <v>74</v>
      </c>
      <c r="I136" s="133">
        <f t="shared" si="29"/>
        <v>0</v>
      </c>
      <c r="J136" s="133">
        <f t="shared" si="15"/>
        <v>0</v>
      </c>
      <c r="K136" s="150">
        <f t="shared" si="16"/>
        <v>0</v>
      </c>
    </row>
    <row r="137" spans="1:11" x14ac:dyDescent="0.2">
      <c r="A137" s="129" t="s">
        <v>68</v>
      </c>
      <c r="B137" s="130">
        <v>901</v>
      </c>
      <c r="C137" s="95" t="s">
        <v>270</v>
      </c>
      <c r="D137" s="159" t="s">
        <v>271</v>
      </c>
      <c r="E137" s="126" t="s">
        <v>69</v>
      </c>
      <c r="F137" s="126"/>
      <c r="G137" s="133">
        <f t="shared" si="29"/>
        <v>74</v>
      </c>
      <c r="H137" s="133">
        <f t="shared" si="29"/>
        <v>74</v>
      </c>
      <c r="I137" s="133">
        <f t="shared" si="29"/>
        <v>0</v>
      </c>
      <c r="J137" s="133">
        <f t="shared" si="15"/>
        <v>0</v>
      </c>
      <c r="K137" s="150">
        <f t="shared" si="16"/>
        <v>0</v>
      </c>
    </row>
    <row r="138" spans="1:11" ht="25.5" x14ac:dyDescent="0.2">
      <c r="A138" s="129" t="s">
        <v>70</v>
      </c>
      <c r="B138" s="130">
        <v>901</v>
      </c>
      <c r="C138" s="95" t="s">
        <v>270</v>
      </c>
      <c r="D138" s="159" t="s">
        <v>271</v>
      </c>
      <c r="E138" s="126" t="s">
        <v>71</v>
      </c>
      <c r="F138" s="126">
        <v>900100</v>
      </c>
      <c r="G138" s="133">
        <v>74</v>
      </c>
      <c r="H138" s="133">
        <v>74</v>
      </c>
      <c r="I138" s="133">
        <v>0</v>
      </c>
      <c r="J138" s="133">
        <f t="shared" ref="J138:J201" si="30">I138/G138*100</f>
        <v>0</v>
      </c>
      <c r="K138" s="150">
        <f t="shared" ref="K138:K201" si="31">I138/H138*100</f>
        <v>0</v>
      </c>
    </row>
    <row r="139" spans="1:11" x14ac:dyDescent="0.2">
      <c r="A139" s="124" t="s">
        <v>84</v>
      </c>
      <c r="B139" s="125">
        <v>901</v>
      </c>
      <c r="C139" s="79" t="s">
        <v>361</v>
      </c>
      <c r="D139" s="159"/>
      <c r="E139" s="126"/>
      <c r="F139" s="126"/>
      <c r="G139" s="127">
        <f>G140+G177+G147</f>
        <v>71790.899999999994</v>
      </c>
      <c r="H139" s="127">
        <f>H140+H177+H147</f>
        <v>71790.899999999994</v>
      </c>
      <c r="I139" s="127">
        <f>I140+I177+I147</f>
        <v>29977.4</v>
      </c>
      <c r="J139" s="127">
        <f t="shared" si="30"/>
        <v>41.756545746048602</v>
      </c>
      <c r="K139" s="147">
        <f t="shared" si="31"/>
        <v>41.756545746048602</v>
      </c>
    </row>
    <row r="140" spans="1:11" x14ac:dyDescent="0.2">
      <c r="A140" s="101" t="s">
        <v>401</v>
      </c>
      <c r="B140" s="125">
        <v>901</v>
      </c>
      <c r="C140" s="79" t="s">
        <v>274</v>
      </c>
      <c r="D140" s="131"/>
      <c r="E140" s="126"/>
      <c r="F140" s="126"/>
      <c r="G140" s="127">
        <f t="shared" ref="G140:H142" si="32">G141</f>
        <v>3255.7</v>
      </c>
      <c r="H140" s="127">
        <f t="shared" si="32"/>
        <v>3255.7</v>
      </c>
      <c r="I140" s="127">
        <f t="shared" ref="I140:I142" si="33">I141</f>
        <v>499.7</v>
      </c>
      <c r="J140" s="127">
        <f t="shared" si="30"/>
        <v>15.348465767730444</v>
      </c>
      <c r="K140" s="147">
        <f t="shared" si="31"/>
        <v>15.348465767730444</v>
      </c>
    </row>
    <row r="141" spans="1:11" ht="25.5" x14ac:dyDescent="0.2">
      <c r="A141" s="149" t="s">
        <v>485</v>
      </c>
      <c r="B141" s="125">
        <v>901</v>
      </c>
      <c r="C141" s="79" t="s">
        <v>274</v>
      </c>
      <c r="D141" s="142" t="s">
        <v>170</v>
      </c>
      <c r="E141" s="126"/>
      <c r="F141" s="126"/>
      <c r="G141" s="127">
        <f t="shared" si="32"/>
        <v>3255.7</v>
      </c>
      <c r="H141" s="127">
        <f t="shared" si="32"/>
        <v>3255.7</v>
      </c>
      <c r="I141" s="127">
        <f t="shared" si="33"/>
        <v>499.7</v>
      </c>
      <c r="J141" s="127">
        <f t="shared" si="30"/>
        <v>15.348465767730444</v>
      </c>
      <c r="K141" s="147">
        <f t="shared" si="31"/>
        <v>15.348465767730444</v>
      </c>
    </row>
    <row r="142" spans="1:11" ht="25.5" x14ac:dyDescent="0.2">
      <c r="A142" s="149" t="s">
        <v>397</v>
      </c>
      <c r="B142" s="125">
        <v>901</v>
      </c>
      <c r="C142" s="79" t="s">
        <v>274</v>
      </c>
      <c r="D142" s="142" t="s">
        <v>175</v>
      </c>
      <c r="E142" s="152"/>
      <c r="F142" s="152"/>
      <c r="G142" s="127">
        <f t="shared" si="32"/>
        <v>3255.7</v>
      </c>
      <c r="H142" s="127">
        <f t="shared" si="32"/>
        <v>3255.7</v>
      </c>
      <c r="I142" s="127">
        <f t="shared" si="33"/>
        <v>499.7</v>
      </c>
      <c r="J142" s="127">
        <f t="shared" si="30"/>
        <v>15.348465767730444</v>
      </c>
      <c r="K142" s="147">
        <f t="shared" si="31"/>
        <v>15.348465767730444</v>
      </c>
    </row>
    <row r="143" spans="1:11" ht="63.75" x14ac:dyDescent="0.2">
      <c r="A143" s="166" t="s">
        <v>574</v>
      </c>
      <c r="B143" s="125">
        <v>901</v>
      </c>
      <c r="C143" s="79" t="s">
        <v>274</v>
      </c>
      <c r="D143" s="142" t="s">
        <v>277</v>
      </c>
      <c r="E143" s="152"/>
      <c r="F143" s="152"/>
      <c r="G143" s="127">
        <f t="shared" ref="G143:I145" si="34">G144</f>
        <v>3255.7</v>
      </c>
      <c r="H143" s="127">
        <f t="shared" si="34"/>
        <v>3255.7</v>
      </c>
      <c r="I143" s="127">
        <f t="shared" si="34"/>
        <v>499.7</v>
      </c>
      <c r="J143" s="133">
        <f t="shared" si="30"/>
        <v>15.348465767730444</v>
      </c>
      <c r="K143" s="150">
        <f t="shared" si="31"/>
        <v>15.348465767730444</v>
      </c>
    </row>
    <row r="144" spans="1:11" ht="25.5" x14ac:dyDescent="0.2">
      <c r="A144" s="167" t="s">
        <v>273</v>
      </c>
      <c r="B144" s="130">
        <v>901</v>
      </c>
      <c r="C144" s="95" t="s">
        <v>274</v>
      </c>
      <c r="D144" s="131" t="s">
        <v>278</v>
      </c>
      <c r="E144" s="126"/>
      <c r="F144" s="126"/>
      <c r="G144" s="133">
        <f t="shared" si="34"/>
        <v>3255.7</v>
      </c>
      <c r="H144" s="133">
        <f t="shared" si="34"/>
        <v>3255.7</v>
      </c>
      <c r="I144" s="133">
        <f t="shared" si="34"/>
        <v>499.7</v>
      </c>
      <c r="J144" s="133">
        <f t="shared" si="30"/>
        <v>15.348465767730444</v>
      </c>
      <c r="K144" s="150">
        <f t="shared" si="31"/>
        <v>15.348465767730444</v>
      </c>
    </row>
    <row r="145" spans="1:11" x14ac:dyDescent="0.2">
      <c r="A145" s="129" t="s">
        <v>68</v>
      </c>
      <c r="B145" s="130">
        <v>901</v>
      </c>
      <c r="C145" s="95" t="s">
        <v>274</v>
      </c>
      <c r="D145" s="131" t="s">
        <v>278</v>
      </c>
      <c r="E145" s="126" t="s">
        <v>69</v>
      </c>
      <c r="F145" s="126"/>
      <c r="G145" s="133">
        <f t="shared" si="34"/>
        <v>3255.7</v>
      </c>
      <c r="H145" s="133">
        <f t="shared" si="34"/>
        <v>3255.7</v>
      </c>
      <c r="I145" s="133">
        <f t="shared" si="34"/>
        <v>499.7</v>
      </c>
      <c r="J145" s="133">
        <f t="shared" si="30"/>
        <v>15.348465767730444</v>
      </c>
      <c r="K145" s="150">
        <f t="shared" si="31"/>
        <v>15.348465767730444</v>
      </c>
    </row>
    <row r="146" spans="1:11" ht="25.5" x14ac:dyDescent="0.2">
      <c r="A146" s="129" t="s">
        <v>70</v>
      </c>
      <c r="B146" s="130">
        <v>901</v>
      </c>
      <c r="C146" s="95" t="s">
        <v>274</v>
      </c>
      <c r="D146" s="131" t="s">
        <v>278</v>
      </c>
      <c r="E146" s="126" t="s">
        <v>71</v>
      </c>
      <c r="F146" s="126">
        <v>900100</v>
      </c>
      <c r="G146" s="133">
        <v>3255.7</v>
      </c>
      <c r="H146" s="133">
        <v>3255.7</v>
      </c>
      <c r="I146" s="133">
        <v>499.7</v>
      </c>
      <c r="J146" s="133">
        <f t="shared" si="30"/>
        <v>15.348465767730444</v>
      </c>
      <c r="K146" s="150">
        <f t="shared" si="31"/>
        <v>15.348465767730444</v>
      </c>
    </row>
    <row r="147" spans="1:11" ht="25.5" x14ac:dyDescent="0.2">
      <c r="A147" s="124" t="s">
        <v>402</v>
      </c>
      <c r="B147" s="125">
        <v>901</v>
      </c>
      <c r="C147" s="79" t="s">
        <v>403</v>
      </c>
      <c r="D147" s="131"/>
      <c r="E147" s="126"/>
      <c r="F147" s="126"/>
      <c r="G147" s="127">
        <f>G148</f>
        <v>32135.9</v>
      </c>
      <c r="H147" s="127">
        <f>H148</f>
        <v>32135.9</v>
      </c>
      <c r="I147" s="127">
        <f>I148</f>
        <v>13787.2</v>
      </c>
      <c r="J147" s="127">
        <f t="shared" si="30"/>
        <v>42.902797183212542</v>
      </c>
      <c r="K147" s="147">
        <f t="shared" si="31"/>
        <v>42.902797183212542</v>
      </c>
    </row>
    <row r="148" spans="1:11" ht="25.5" x14ac:dyDescent="0.2">
      <c r="A148" s="149" t="s">
        <v>202</v>
      </c>
      <c r="B148" s="125">
        <v>901</v>
      </c>
      <c r="C148" s="79" t="s">
        <v>403</v>
      </c>
      <c r="D148" s="142" t="s">
        <v>170</v>
      </c>
      <c r="E148" s="126"/>
      <c r="F148" s="126"/>
      <c r="G148" s="127">
        <f>G149+G158+G163+G168</f>
        <v>32135.9</v>
      </c>
      <c r="H148" s="127">
        <f>H149+H158+H163+H168</f>
        <v>32135.9</v>
      </c>
      <c r="I148" s="127">
        <f>I149+I158+I163+I168</f>
        <v>13787.2</v>
      </c>
      <c r="J148" s="127">
        <f t="shared" si="30"/>
        <v>42.902797183212542</v>
      </c>
      <c r="K148" s="147">
        <f t="shared" si="31"/>
        <v>42.902797183212542</v>
      </c>
    </row>
    <row r="149" spans="1:11" ht="38.25" x14ac:dyDescent="0.2">
      <c r="A149" s="149" t="s">
        <v>653</v>
      </c>
      <c r="B149" s="125">
        <v>901</v>
      </c>
      <c r="C149" s="79" t="s">
        <v>403</v>
      </c>
      <c r="D149" s="142" t="s">
        <v>275</v>
      </c>
      <c r="E149" s="152"/>
      <c r="F149" s="152"/>
      <c r="G149" s="127">
        <f>G150+G154</f>
        <v>1400</v>
      </c>
      <c r="H149" s="127">
        <f>H150+H154</f>
        <v>1400</v>
      </c>
      <c r="I149" s="127">
        <f>I150+I154</f>
        <v>258.5</v>
      </c>
      <c r="J149" s="127">
        <f t="shared" si="30"/>
        <v>18.464285714285715</v>
      </c>
      <c r="K149" s="147">
        <f t="shared" si="31"/>
        <v>18.464285714285715</v>
      </c>
    </row>
    <row r="150" spans="1:11" ht="25.5" x14ac:dyDescent="0.2">
      <c r="A150" s="166" t="s">
        <v>654</v>
      </c>
      <c r="B150" s="130" t="s">
        <v>59</v>
      </c>
      <c r="C150" s="95" t="s">
        <v>403</v>
      </c>
      <c r="D150" s="142" t="s">
        <v>276</v>
      </c>
      <c r="E150" s="152"/>
      <c r="F150" s="152"/>
      <c r="G150" s="127">
        <f t="shared" ref="G150:I152" si="35">G151</f>
        <v>1200</v>
      </c>
      <c r="H150" s="127">
        <f t="shared" si="35"/>
        <v>1200</v>
      </c>
      <c r="I150" s="127">
        <f t="shared" si="35"/>
        <v>258.5</v>
      </c>
      <c r="J150" s="133">
        <f t="shared" si="30"/>
        <v>21.541666666666668</v>
      </c>
      <c r="K150" s="150">
        <f t="shared" si="31"/>
        <v>21.541666666666668</v>
      </c>
    </row>
    <row r="151" spans="1:11" ht="25.5" x14ac:dyDescent="0.2">
      <c r="A151" s="167" t="s">
        <v>807</v>
      </c>
      <c r="B151" s="130" t="s">
        <v>59</v>
      </c>
      <c r="C151" s="95" t="s">
        <v>403</v>
      </c>
      <c r="D151" s="131" t="s">
        <v>575</v>
      </c>
      <c r="E151" s="126"/>
      <c r="F151" s="126"/>
      <c r="G151" s="133">
        <f t="shared" si="35"/>
        <v>1200</v>
      </c>
      <c r="H151" s="133">
        <f t="shared" si="35"/>
        <v>1200</v>
      </c>
      <c r="I151" s="133">
        <f t="shared" si="35"/>
        <v>258.5</v>
      </c>
      <c r="J151" s="133">
        <f t="shared" si="30"/>
        <v>21.541666666666668</v>
      </c>
      <c r="K151" s="150">
        <f t="shared" si="31"/>
        <v>21.541666666666668</v>
      </c>
    </row>
    <row r="152" spans="1:11" x14ac:dyDescent="0.2">
      <c r="A152" s="129" t="s">
        <v>68</v>
      </c>
      <c r="B152" s="130" t="s">
        <v>59</v>
      </c>
      <c r="C152" s="95" t="s">
        <v>403</v>
      </c>
      <c r="D152" s="131" t="s">
        <v>575</v>
      </c>
      <c r="E152" s="126" t="s">
        <v>69</v>
      </c>
      <c r="F152" s="126"/>
      <c r="G152" s="133">
        <f t="shared" si="35"/>
        <v>1200</v>
      </c>
      <c r="H152" s="133">
        <f t="shared" si="35"/>
        <v>1200</v>
      </c>
      <c r="I152" s="133">
        <f t="shared" si="35"/>
        <v>258.5</v>
      </c>
      <c r="J152" s="133">
        <f t="shared" si="30"/>
        <v>21.541666666666668</v>
      </c>
      <c r="K152" s="150">
        <f t="shared" si="31"/>
        <v>21.541666666666668</v>
      </c>
    </row>
    <row r="153" spans="1:11" ht="25.5" x14ac:dyDescent="0.2">
      <c r="A153" s="129" t="s">
        <v>70</v>
      </c>
      <c r="B153" s="130" t="s">
        <v>59</v>
      </c>
      <c r="C153" s="95" t="s">
        <v>403</v>
      </c>
      <c r="D153" s="131" t="s">
        <v>575</v>
      </c>
      <c r="E153" s="126" t="s">
        <v>71</v>
      </c>
      <c r="F153" s="126">
        <v>900100</v>
      </c>
      <c r="G153" s="133">
        <v>1200</v>
      </c>
      <c r="H153" s="133">
        <v>1200</v>
      </c>
      <c r="I153" s="133">
        <v>258.5</v>
      </c>
      <c r="J153" s="133">
        <f t="shared" si="30"/>
        <v>21.541666666666668</v>
      </c>
      <c r="K153" s="150">
        <f t="shared" si="31"/>
        <v>21.541666666666668</v>
      </c>
    </row>
    <row r="154" spans="1:11" ht="38.25" x14ac:dyDescent="0.2">
      <c r="A154" s="124" t="s">
        <v>673</v>
      </c>
      <c r="B154" s="125">
        <v>901</v>
      </c>
      <c r="C154" s="79" t="s">
        <v>403</v>
      </c>
      <c r="D154" s="142" t="s">
        <v>671</v>
      </c>
      <c r="E154" s="126"/>
      <c r="F154" s="126"/>
      <c r="G154" s="127">
        <f>G155</f>
        <v>200</v>
      </c>
      <c r="H154" s="127">
        <f>H155</f>
        <v>200</v>
      </c>
      <c r="I154" s="127">
        <f>I155</f>
        <v>0</v>
      </c>
      <c r="J154" s="133">
        <f t="shared" si="30"/>
        <v>0</v>
      </c>
      <c r="K154" s="150">
        <f t="shared" si="31"/>
        <v>0</v>
      </c>
    </row>
    <row r="155" spans="1:11" ht="25.5" x14ac:dyDescent="0.2">
      <c r="A155" s="167" t="s">
        <v>807</v>
      </c>
      <c r="B155" s="130" t="s">
        <v>59</v>
      </c>
      <c r="C155" s="95" t="s">
        <v>403</v>
      </c>
      <c r="D155" s="131" t="s">
        <v>672</v>
      </c>
      <c r="E155" s="126"/>
      <c r="F155" s="126"/>
      <c r="G155" s="133">
        <f t="shared" ref="G155:I156" si="36">G156</f>
        <v>200</v>
      </c>
      <c r="H155" s="133">
        <f t="shared" si="36"/>
        <v>200</v>
      </c>
      <c r="I155" s="133">
        <f t="shared" si="36"/>
        <v>0</v>
      </c>
      <c r="J155" s="133">
        <f t="shared" si="30"/>
        <v>0</v>
      </c>
      <c r="K155" s="150">
        <f t="shared" si="31"/>
        <v>0</v>
      </c>
    </row>
    <row r="156" spans="1:11" x14ac:dyDescent="0.2">
      <c r="A156" s="129" t="s">
        <v>68</v>
      </c>
      <c r="B156" s="130" t="s">
        <v>59</v>
      </c>
      <c r="C156" s="95" t="s">
        <v>403</v>
      </c>
      <c r="D156" s="131" t="s">
        <v>672</v>
      </c>
      <c r="E156" s="126" t="s">
        <v>69</v>
      </c>
      <c r="F156" s="126"/>
      <c r="G156" s="133">
        <f t="shared" si="36"/>
        <v>200</v>
      </c>
      <c r="H156" s="133">
        <f t="shared" si="36"/>
        <v>200</v>
      </c>
      <c r="I156" s="133">
        <f t="shared" si="36"/>
        <v>0</v>
      </c>
      <c r="J156" s="133">
        <f t="shared" si="30"/>
        <v>0</v>
      </c>
      <c r="K156" s="150">
        <f t="shared" si="31"/>
        <v>0</v>
      </c>
    </row>
    <row r="157" spans="1:11" ht="25.5" x14ac:dyDescent="0.2">
      <c r="A157" s="129" t="s">
        <v>70</v>
      </c>
      <c r="B157" s="130" t="s">
        <v>59</v>
      </c>
      <c r="C157" s="95" t="s">
        <v>403</v>
      </c>
      <c r="D157" s="131" t="s">
        <v>672</v>
      </c>
      <c r="E157" s="126" t="s">
        <v>71</v>
      </c>
      <c r="F157" s="126">
        <v>900100</v>
      </c>
      <c r="G157" s="133">
        <v>200</v>
      </c>
      <c r="H157" s="133">
        <v>200</v>
      </c>
      <c r="I157" s="133">
        <v>0</v>
      </c>
      <c r="J157" s="133">
        <f t="shared" si="30"/>
        <v>0</v>
      </c>
      <c r="K157" s="150">
        <f t="shared" si="31"/>
        <v>0</v>
      </c>
    </row>
    <row r="158" spans="1:11" ht="25.5" x14ac:dyDescent="0.2">
      <c r="A158" s="149" t="s">
        <v>396</v>
      </c>
      <c r="B158" s="130">
        <v>901</v>
      </c>
      <c r="C158" s="95" t="s">
        <v>403</v>
      </c>
      <c r="D158" s="142" t="s">
        <v>377</v>
      </c>
      <c r="E158" s="152"/>
      <c r="F158" s="152"/>
      <c r="G158" s="127">
        <f t="shared" ref="G158:I161" si="37">G159</f>
        <v>820</v>
      </c>
      <c r="H158" s="127">
        <f t="shared" si="37"/>
        <v>820</v>
      </c>
      <c r="I158" s="127">
        <f t="shared" si="37"/>
        <v>485.2</v>
      </c>
      <c r="J158" s="127">
        <f t="shared" si="30"/>
        <v>59.170731707317067</v>
      </c>
      <c r="K158" s="147">
        <f t="shared" si="31"/>
        <v>59.170731707317067</v>
      </c>
    </row>
    <row r="159" spans="1:11" ht="22.5" customHeight="1" x14ac:dyDescent="0.2">
      <c r="A159" s="166" t="s">
        <v>577</v>
      </c>
      <c r="B159" s="130">
        <v>901</v>
      </c>
      <c r="C159" s="95" t="s">
        <v>403</v>
      </c>
      <c r="D159" s="142" t="s">
        <v>208</v>
      </c>
      <c r="E159" s="152"/>
      <c r="F159" s="152"/>
      <c r="G159" s="127">
        <f>G160</f>
        <v>820</v>
      </c>
      <c r="H159" s="127">
        <f>H160</f>
        <v>820</v>
      </c>
      <c r="I159" s="127">
        <f t="shared" si="37"/>
        <v>485.2</v>
      </c>
      <c r="J159" s="133">
        <f t="shared" si="30"/>
        <v>59.170731707317067</v>
      </c>
      <c r="K159" s="150">
        <f t="shared" si="31"/>
        <v>59.170731707317067</v>
      </c>
    </row>
    <row r="160" spans="1:11" ht="25.5" x14ac:dyDescent="0.2">
      <c r="A160" s="167" t="s">
        <v>808</v>
      </c>
      <c r="B160" s="130" t="s">
        <v>59</v>
      </c>
      <c r="C160" s="95" t="s">
        <v>403</v>
      </c>
      <c r="D160" s="131" t="s">
        <v>209</v>
      </c>
      <c r="E160" s="126"/>
      <c r="F160" s="126"/>
      <c r="G160" s="133">
        <f t="shared" si="37"/>
        <v>820</v>
      </c>
      <c r="H160" s="133">
        <f t="shared" si="37"/>
        <v>820</v>
      </c>
      <c r="I160" s="133">
        <f t="shared" si="37"/>
        <v>485.2</v>
      </c>
      <c r="J160" s="133">
        <f t="shared" si="30"/>
        <v>59.170731707317067</v>
      </c>
      <c r="K160" s="150">
        <f t="shared" si="31"/>
        <v>59.170731707317067</v>
      </c>
    </row>
    <row r="161" spans="1:11" x14ac:dyDescent="0.2">
      <c r="A161" s="129" t="s">
        <v>68</v>
      </c>
      <c r="B161" s="130" t="s">
        <v>59</v>
      </c>
      <c r="C161" s="95" t="s">
        <v>403</v>
      </c>
      <c r="D161" s="131" t="s">
        <v>209</v>
      </c>
      <c r="E161" s="126">
        <v>200</v>
      </c>
      <c r="F161" s="126"/>
      <c r="G161" s="133">
        <f t="shared" si="37"/>
        <v>820</v>
      </c>
      <c r="H161" s="133">
        <f t="shared" si="37"/>
        <v>820</v>
      </c>
      <c r="I161" s="133">
        <f t="shared" si="37"/>
        <v>485.2</v>
      </c>
      <c r="J161" s="133">
        <f t="shared" si="30"/>
        <v>59.170731707317067</v>
      </c>
      <c r="K161" s="150">
        <f t="shared" si="31"/>
        <v>59.170731707317067</v>
      </c>
    </row>
    <row r="162" spans="1:11" ht="25.5" x14ac:dyDescent="0.2">
      <c r="A162" s="129" t="s">
        <v>70</v>
      </c>
      <c r="B162" s="130" t="s">
        <v>59</v>
      </c>
      <c r="C162" s="95" t="s">
        <v>403</v>
      </c>
      <c r="D162" s="131" t="s">
        <v>209</v>
      </c>
      <c r="E162" s="126">
        <v>240</v>
      </c>
      <c r="F162" s="126">
        <v>900100</v>
      </c>
      <c r="G162" s="133">
        <v>820</v>
      </c>
      <c r="H162" s="133">
        <v>820</v>
      </c>
      <c r="I162" s="133">
        <v>485.2</v>
      </c>
      <c r="J162" s="133">
        <f t="shared" si="30"/>
        <v>59.170731707317067</v>
      </c>
      <c r="K162" s="150">
        <f t="shared" si="31"/>
        <v>59.170731707317067</v>
      </c>
    </row>
    <row r="163" spans="1:11" ht="25.5" x14ac:dyDescent="0.2">
      <c r="A163" s="149" t="s">
        <v>578</v>
      </c>
      <c r="B163" s="130" t="s">
        <v>59</v>
      </c>
      <c r="C163" s="95" t="s">
        <v>403</v>
      </c>
      <c r="D163" s="142" t="s">
        <v>279</v>
      </c>
      <c r="E163" s="152"/>
      <c r="F163" s="152"/>
      <c r="G163" s="127">
        <f t="shared" ref="G163:I166" si="38">G164</f>
        <v>50</v>
      </c>
      <c r="H163" s="127">
        <f t="shared" si="38"/>
        <v>50</v>
      </c>
      <c r="I163" s="127">
        <f t="shared" si="38"/>
        <v>5.8</v>
      </c>
      <c r="J163" s="127">
        <f t="shared" si="30"/>
        <v>11.6</v>
      </c>
      <c r="K163" s="147">
        <f t="shared" si="31"/>
        <v>11.6</v>
      </c>
    </row>
    <row r="164" spans="1:11" ht="25.5" x14ac:dyDescent="0.2">
      <c r="A164" s="166" t="s">
        <v>579</v>
      </c>
      <c r="B164" s="130" t="s">
        <v>59</v>
      </c>
      <c r="C164" s="95" t="s">
        <v>403</v>
      </c>
      <c r="D164" s="142" t="s">
        <v>280</v>
      </c>
      <c r="E164" s="152"/>
      <c r="F164" s="152"/>
      <c r="G164" s="127">
        <f t="shared" si="38"/>
        <v>50</v>
      </c>
      <c r="H164" s="127">
        <f t="shared" si="38"/>
        <v>50</v>
      </c>
      <c r="I164" s="127">
        <f t="shared" si="38"/>
        <v>5.8</v>
      </c>
      <c r="J164" s="133">
        <f t="shared" si="30"/>
        <v>11.6</v>
      </c>
      <c r="K164" s="150">
        <f t="shared" si="31"/>
        <v>11.6</v>
      </c>
    </row>
    <row r="165" spans="1:11" ht="25.5" x14ac:dyDescent="0.2">
      <c r="A165" s="167" t="s">
        <v>272</v>
      </c>
      <c r="B165" s="130" t="s">
        <v>59</v>
      </c>
      <c r="C165" s="95" t="s">
        <v>403</v>
      </c>
      <c r="D165" s="131" t="s">
        <v>576</v>
      </c>
      <c r="E165" s="126"/>
      <c r="F165" s="126"/>
      <c r="G165" s="133">
        <f t="shared" si="38"/>
        <v>50</v>
      </c>
      <c r="H165" s="133">
        <f t="shared" si="38"/>
        <v>50</v>
      </c>
      <c r="I165" s="133">
        <f t="shared" si="38"/>
        <v>5.8</v>
      </c>
      <c r="J165" s="133">
        <f t="shared" si="30"/>
        <v>11.6</v>
      </c>
      <c r="K165" s="150">
        <f t="shared" si="31"/>
        <v>11.6</v>
      </c>
    </row>
    <row r="166" spans="1:11" x14ac:dyDescent="0.2">
      <c r="A166" s="129" t="s">
        <v>68</v>
      </c>
      <c r="B166" s="130" t="s">
        <v>59</v>
      </c>
      <c r="C166" s="95" t="s">
        <v>403</v>
      </c>
      <c r="D166" s="131" t="s">
        <v>576</v>
      </c>
      <c r="E166" s="126">
        <v>200</v>
      </c>
      <c r="F166" s="126"/>
      <c r="G166" s="133">
        <f t="shared" si="38"/>
        <v>50</v>
      </c>
      <c r="H166" s="133">
        <f t="shared" si="38"/>
        <v>50</v>
      </c>
      <c r="I166" s="133">
        <f t="shared" si="38"/>
        <v>5.8</v>
      </c>
      <c r="J166" s="133">
        <f t="shared" si="30"/>
        <v>11.6</v>
      </c>
      <c r="K166" s="150">
        <f t="shared" si="31"/>
        <v>11.6</v>
      </c>
    </row>
    <row r="167" spans="1:11" ht="25.5" x14ac:dyDescent="0.2">
      <c r="A167" s="129" t="s">
        <v>70</v>
      </c>
      <c r="B167" s="130" t="s">
        <v>59</v>
      </c>
      <c r="C167" s="95" t="s">
        <v>403</v>
      </c>
      <c r="D167" s="131" t="s">
        <v>576</v>
      </c>
      <c r="E167" s="126">
        <v>240</v>
      </c>
      <c r="F167" s="126">
        <v>900100</v>
      </c>
      <c r="G167" s="133">
        <v>50</v>
      </c>
      <c r="H167" s="133">
        <v>50</v>
      </c>
      <c r="I167" s="133">
        <v>5.8</v>
      </c>
      <c r="J167" s="133">
        <f t="shared" si="30"/>
        <v>11.6</v>
      </c>
      <c r="K167" s="150">
        <f t="shared" si="31"/>
        <v>11.6</v>
      </c>
    </row>
    <row r="168" spans="1:11" x14ac:dyDescent="0.2">
      <c r="A168" s="124" t="s">
        <v>108</v>
      </c>
      <c r="B168" s="130" t="s">
        <v>59</v>
      </c>
      <c r="C168" s="95" t="s">
        <v>403</v>
      </c>
      <c r="D168" s="142" t="s">
        <v>428</v>
      </c>
      <c r="E168" s="152"/>
      <c r="F168" s="152"/>
      <c r="G168" s="127">
        <f t="shared" ref="G168:I169" si="39">G169</f>
        <v>29865.9</v>
      </c>
      <c r="H168" s="127">
        <f t="shared" si="39"/>
        <v>29865.9</v>
      </c>
      <c r="I168" s="127">
        <f t="shared" si="39"/>
        <v>13037.7</v>
      </c>
      <c r="J168" s="127">
        <f t="shared" si="30"/>
        <v>43.654133978885618</v>
      </c>
      <c r="K168" s="147">
        <f t="shared" si="31"/>
        <v>43.654133978885618</v>
      </c>
    </row>
    <row r="169" spans="1:11" ht="25.5" x14ac:dyDescent="0.2">
      <c r="A169" s="124" t="s">
        <v>325</v>
      </c>
      <c r="B169" s="130" t="s">
        <v>59</v>
      </c>
      <c r="C169" s="95" t="s">
        <v>403</v>
      </c>
      <c r="D169" s="142" t="s">
        <v>429</v>
      </c>
      <c r="E169" s="152"/>
      <c r="F169" s="152"/>
      <c r="G169" s="127">
        <f t="shared" si="39"/>
        <v>29865.9</v>
      </c>
      <c r="H169" s="127">
        <f t="shared" si="39"/>
        <v>29865.9</v>
      </c>
      <c r="I169" s="127">
        <f t="shared" si="39"/>
        <v>13037.7</v>
      </c>
      <c r="J169" s="133">
        <f t="shared" si="30"/>
        <v>43.654133978885618</v>
      </c>
      <c r="K169" s="150">
        <f t="shared" si="31"/>
        <v>43.654133978885618</v>
      </c>
    </row>
    <row r="170" spans="1:11" x14ac:dyDescent="0.2">
      <c r="A170" s="129" t="s">
        <v>431</v>
      </c>
      <c r="B170" s="130" t="s">
        <v>59</v>
      </c>
      <c r="C170" s="95" t="s">
        <v>403</v>
      </c>
      <c r="D170" s="131" t="s">
        <v>430</v>
      </c>
      <c r="E170" s="126"/>
      <c r="F170" s="126"/>
      <c r="G170" s="133">
        <f>G171+G175+G173</f>
        <v>29865.9</v>
      </c>
      <c r="H170" s="133">
        <f>H171+H175+H173</f>
        <v>29865.9</v>
      </c>
      <c r="I170" s="133">
        <f>I171+I175+I173</f>
        <v>13037.7</v>
      </c>
      <c r="J170" s="133">
        <f t="shared" si="30"/>
        <v>43.654133978885618</v>
      </c>
      <c r="K170" s="150">
        <f t="shared" si="31"/>
        <v>43.654133978885618</v>
      </c>
    </row>
    <row r="171" spans="1:11" ht="38.25" x14ac:dyDescent="0.2">
      <c r="A171" s="129" t="s">
        <v>63</v>
      </c>
      <c r="B171" s="130" t="s">
        <v>59</v>
      </c>
      <c r="C171" s="95" t="s">
        <v>403</v>
      </c>
      <c r="D171" s="131" t="s">
        <v>430</v>
      </c>
      <c r="E171" s="126" t="s">
        <v>64</v>
      </c>
      <c r="F171" s="126"/>
      <c r="G171" s="133">
        <f>G172</f>
        <v>26446.9</v>
      </c>
      <c r="H171" s="133">
        <f>H172</f>
        <v>26446.9</v>
      </c>
      <c r="I171" s="133">
        <f>I172</f>
        <v>12289.4</v>
      </c>
      <c r="J171" s="133">
        <f t="shared" si="30"/>
        <v>46.468206103550884</v>
      </c>
      <c r="K171" s="150">
        <f t="shared" si="31"/>
        <v>46.468206103550884</v>
      </c>
    </row>
    <row r="172" spans="1:11" x14ac:dyDescent="0.2">
      <c r="A172" s="129" t="s">
        <v>77</v>
      </c>
      <c r="B172" s="130" t="s">
        <v>59</v>
      </c>
      <c r="C172" s="95" t="s">
        <v>403</v>
      </c>
      <c r="D172" s="131" t="s">
        <v>430</v>
      </c>
      <c r="E172" s="126" t="s">
        <v>78</v>
      </c>
      <c r="F172" s="126">
        <v>900100</v>
      </c>
      <c r="G172" s="133">
        <v>26446.9</v>
      </c>
      <c r="H172" s="133">
        <v>26446.9</v>
      </c>
      <c r="I172" s="133">
        <v>12289.4</v>
      </c>
      <c r="J172" s="133">
        <f t="shared" si="30"/>
        <v>46.468206103550884</v>
      </c>
      <c r="K172" s="150">
        <f t="shared" si="31"/>
        <v>46.468206103550884</v>
      </c>
    </row>
    <row r="173" spans="1:11" x14ac:dyDescent="0.2">
      <c r="A173" s="129" t="s">
        <v>68</v>
      </c>
      <c r="B173" s="130" t="s">
        <v>59</v>
      </c>
      <c r="C173" s="95" t="s">
        <v>403</v>
      </c>
      <c r="D173" s="131" t="s">
        <v>430</v>
      </c>
      <c r="E173" s="126">
        <v>200</v>
      </c>
      <c r="F173" s="126"/>
      <c r="G173" s="133">
        <f>G174</f>
        <v>3312</v>
      </c>
      <c r="H173" s="133">
        <f>H174</f>
        <v>3312</v>
      </c>
      <c r="I173" s="133">
        <f>I174</f>
        <v>693.2</v>
      </c>
      <c r="J173" s="133">
        <f t="shared" si="30"/>
        <v>20.929951690821259</v>
      </c>
      <c r="K173" s="150">
        <f t="shared" si="31"/>
        <v>20.929951690821259</v>
      </c>
    </row>
    <row r="174" spans="1:11" ht="25.5" x14ac:dyDescent="0.2">
      <c r="A174" s="129" t="s">
        <v>70</v>
      </c>
      <c r="B174" s="130" t="s">
        <v>59</v>
      </c>
      <c r="C174" s="95" t="s">
        <v>403</v>
      </c>
      <c r="D174" s="131" t="s">
        <v>430</v>
      </c>
      <c r="E174" s="126">
        <v>240</v>
      </c>
      <c r="F174" s="126">
        <v>900100</v>
      </c>
      <c r="G174" s="132">
        <v>3312</v>
      </c>
      <c r="H174" s="132">
        <v>3312</v>
      </c>
      <c r="I174" s="132">
        <v>693.2</v>
      </c>
      <c r="J174" s="133">
        <f t="shared" si="30"/>
        <v>20.929951690821259</v>
      </c>
      <c r="K174" s="150">
        <f t="shared" si="31"/>
        <v>20.929951690821259</v>
      </c>
    </row>
    <row r="175" spans="1:11" x14ac:dyDescent="0.2">
      <c r="A175" s="129" t="s">
        <v>72</v>
      </c>
      <c r="B175" s="130" t="s">
        <v>59</v>
      </c>
      <c r="C175" s="95" t="s">
        <v>403</v>
      </c>
      <c r="D175" s="131" t="s">
        <v>430</v>
      </c>
      <c r="E175" s="126" t="s">
        <v>73</v>
      </c>
      <c r="F175" s="126"/>
      <c r="G175" s="133">
        <f>G176</f>
        <v>107</v>
      </c>
      <c r="H175" s="133">
        <f>H176</f>
        <v>107</v>
      </c>
      <c r="I175" s="133">
        <f>I176</f>
        <v>55.1</v>
      </c>
      <c r="J175" s="133">
        <f t="shared" si="30"/>
        <v>51.495327102803742</v>
      </c>
      <c r="K175" s="150">
        <f t="shared" si="31"/>
        <v>51.495327102803742</v>
      </c>
    </row>
    <row r="176" spans="1:11" x14ac:dyDescent="0.2">
      <c r="A176" s="129" t="s">
        <v>74</v>
      </c>
      <c r="B176" s="130" t="s">
        <v>59</v>
      </c>
      <c r="C176" s="95" t="s">
        <v>403</v>
      </c>
      <c r="D176" s="131" t="s">
        <v>430</v>
      </c>
      <c r="E176" s="126" t="s">
        <v>75</v>
      </c>
      <c r="F176" s="126">
        <v>900100</v>
      </c>
      <c r="G176" s="133">
        <v>107</v>
      </c>
      <c r="H176" s="133">
        <v>107</v>
      </c>
      <c r="I176" s="133">
        <v>55.1</v>
      </c>
      <c r="J176" s="133">
        <f t="shared" si="30"/>
        <v>51.495327102803742</v>
      </c>
      <c r="K176" s="150">
        <f t="shared" si="31"/>
        <v>51.495327102803742</v>
      </c>
    </row>
    <row r="177" spans="1:11" ht="25.5" x14ac:dyDescent="0.2">
      <c r="A177" s="101" t="s">
        <v>85</v>
      </c>
      <c r="B177" s="125" t="s">
        <v>59</v>
      </c>
      <c r="C177" s="79" t="s">
        <v>284</v>
      </c>
      <c r="D177" s="131"/>
      <c r="E177" s="126"/>
      <c r="F177" s="126"/>
      <c r="G177" s="127">
        <f t="shared" ref="G177:I178" si="40">G178</f>
        <v>36399.300000000003</v>
      </c>
      <c r="H177" s="127">
        <f t="shared" si="40"/>
        <v>36399.300000000003</v>
      </c>
      <c r="I177" s="127">
        <f t="shared" si="40"/>
        <v>15690.5</v>
      </c>
      <c r="J177" s="127">
        <f t="shared" si="30"/>
        <v>43.106598203811608</v>
      </c>
      <c r="K177" s="147">
        <f t="shared" si="31"/>
        <v>43.106598203811608</v>
      </c>
    </row>
    <row r="178" spans="1:11" ht="25.5" x14ac:dyDescent="0.2">
      <c r="A178" s="149" t="s">
        <v>485</v>
      </c>
      <c r="B178" s="125" t="s">
        <v>59</v>
      </c>
      <c r="C178" s="79" t="s">
        <v>284</v>
      </c>
      <c r="D178" s="142" t="s">
        <v>170</v>
      </c>
      <c r="E178" s="126"/>
      <c r="F178" s="126"/>
      <c r="G178" s="127">
        <f t="shared" si="40"/>
        <v>36399.300000000003</v>
      </c>
      <c r="H178" s="127">
        <f t="shared" si="40"/>
        <v>36399.300000000003</v>
      </c>
      <c r="I178" s="127">
        <f t="shared" si="40"/>
        <v>15690.5</v>
      </c>
      <c r="J178" s="127">
        <f t="shared" si="30"/>
        <v>43.106598203811608</v>
      </c>
      <c r="K178" s="147">
        <f t="shared" si="31"/>
        <v>43.106598203811608</v>
      </c>
    </row>
    <row r="179" spans="1:11" x14ac:dyDescent="0.2">
      <c r="A179" s="149" t="s">
        <v>486</v>
      </c>
      <c r="B179" s="125" t="s">
        <v>59</v>
      </c>
      <c r="C179" s="79" t="s">
        <v>284</v>
      </c>
      <c r="D179" s="142" t="s">
        <v>171</v>
      </c>
      <c r="E179" s="152"/>
      <c r="F179" s="152"/>
      <c r="G179" s="127">
        <f>G180+G187+G191+G195</f>
        <v>36399.300000000003</v>
      </c>
      <c r="H179" s="127">
        <f>H180+H187+H191+H195</f>
        <v>36399.300000000003</v>
      </c>
      <c r="I179" s="127">
        <f>I180+I187+I191+I195</f>
        <v>15690.5</v>
      </c>
      <c r="J179" s="127">
        <f t="shared" si="30"/>
        <v>43.106598203811608</v>
      </c>
      <c r="K179" s="147">
        <f t="shared" si="31"/>
        <v>43.106598203811608</v>
      </c>
    </row>
    <row r="180" spans="1:11" ht="38.25" x14ac:dyDescent="0.2">
      <c r="A180" s="166" t="s">
        <v>805</v>
      </c>
      <c r="B180" s="125" t="s">
        <v>59</v>
      </c>
      <c r="C180" s="79" t="s">
        <v>284</v>
      </c>
      <c r="D180" s="142" t="s">
        <v>174</v>
      </c>
      <c r="E180" s="152"/>
      <c r="F180" s="152"/>
      <c r="G180" s="127">
        <f>G184+G181</f>
        <v>50</v>
      </c>
      <c r="H180" s="127">
        <f>H184+H181</f>
        <v>50</v>
      </c>
      <c r="I180" s="127">
        <f>I184+I181</f>
        <v>13.9</v>
      </c>
      <c r="J180" s="133">
        <f t="shared" si="30"/>
        <v>27.800000000000004</v>
      </c>
      <c r="K180" s="150">
        <f t="shared" si="31"/>
        <v>27.800000000000004</v>
      </c>
    </row>
    <row r="181" spans="1:11" ht="38.25" x14ac:dyDescent="0.2">
      <c r="A181" s="167" t="s">
        <v>806</v>
      </c>
      <c r="B181" s="130" t="s">
        <v>59</v>
      </c>
      <c r="C181" s="95" t="s">
        <v>284</v>
      </c>
      <c r="D181" s="131" t="s">
        <v>621</v>
      </c>
      <c r="E181" s="152"/>
      <c r="F181" s="152"/>
      <c r="G181" s="133">
        <f t="shared" ref="G181:I182" si="41">G182</f>
        <v>35</v>
      </c>
      <c r="H181" s="133">
        <f t="shared" si="41"/>
        <v>35</v>
      </c>
      <c r="I181" s="133">
        <f t="shared" si="41"/>
        <v>13.9</v>
      </c>
      <c r="J181" s="133">
        <f t="shared" si="30"/>
        <v>39.714285714285715</v>
      </c>
      <c r="K181" s="150">
        <f t="shared" si="31"/>
        <v>39.714285714285715</v>
      </c>
    </row>
    <row r="182" spans="1:11" x14ac:dyDescent="0.2">
      <c r="A182" s="129" t="s">
        <v>68</v>
      </c>
      <c r="B182" s="130" t="s">
        <v>59</v>
      </c>
      <c r="C182" s="95" t="s">
        <v>284</v>
      </c>
      <c r="D182" s="131" t="s">
        <v>621</v>
      </c>
      <c r="E182" s="126">
        <v>200</v>
      </c>
      <c r="F182" s="126"/>
      <c r="G182" s="133">
        <f t="shared" si="41"/>
        <v>35</v>
      </c>
      <c r="H182" s="133">
        <f t="shared" si="41"/>
        <v>35</v>
      </c>
      <c r="I182" s="133">
        <f t="shared" si="41"/>
        <v>13.9</v>
      </c>
      <c r="J182" s="133">
        <f t="shared" si="30"/>
        <v>39.714285714285715</v>
      </c>
      <c r="K182" s="150">
        <f t="shared" si="31"/>
        <v>39.714285714285715</v>
      </c>
    </row>
    <row r="183" spans="1:11" ht="25.5" x14ac:dyDescent="0.2">
      <c r="A183" s="129" t="s">
        <v>70</v>
      </c>
      <c r="B183" s="130" t="s">
        <v>59</v>
      </c>
      <c r="C183" s="95" t="s">
        <v>284</v>
      </c>
      <c r="D183" s="131" t="s">
        <v>621</v>
      </c>
      <c r="E183" s="126">
        <v>240</v>
      </c>
      <c r="F183" s="126">
        <v>900100</v>
      </c>
      <c r="G183" s="133">
        <v>35</v>
      </c>
      <c r="H183" s="133">
        <v>35</v>
      </c>
      <c r="I183" s="133">
        <v>13.9</v>
      </c>
      <c r="J183" s="133">
        <f t="shared" si="30"/>
        <v>39.714285714285715</v>
      </c>
      <c r="K183" s="150">
        <f t="shared" si="31"/>
        <v>39.714285714285715</v>
      </c>
    </row>
    <row r="184" spans="1:11" ht="25.5" x14ac:dyDescent="0.2">
      <c r="A184" s="168" t="s">
        <v>373</v>
      </c>
      <c r="B184" s="130" t="s">
        <v>59</v>
      </c>
      <c r="C184" s="95" t="s">
        <v>284</v>
      </c>
      <c r="D184" s="131" t="s">
        <v>374</v>
      </c>
      <c r="E184" s="126"/>
      <c r="F184" s="126"/>
      <c r="G184" s="133">
        <f t="shared" ref="G184:I185" si="42">G185</f>
        <v>15</v>
      </c>
      <c r="H184" s="133">
        <f t="shared" si="42"/>
        <v>15</v>
      </c>
      <c r="I184" s="133">
        <f t="shared" si="42"/>
        <v>0</v>
      </c>
      <c r="J184" s="133">
        <f t="shared" si="30"/>
        <v>0</v>
      </c>
      <c r="K184" s="150">
        <f t="shared" si="31"/>
        <v>0</v>
      </c>
    </row>
    <row r="185" spans="1:11" x14ac:dyDescent="0.2">
      <c r="A185" s="129" t="s">
        <v>68</v>
      </c>
      <c r="B185" s="130" t="s">
        <v>59</v>
      </c>
      <c r="C185" s="95" t="s">
        <v>284</v>
      </c>
      <c r="D185" s="131" t="s">
        <v>374</v>
      </c>
      <c r="E185" s="126">
        <v>200</v>
      </c>
      <c r="F185" s="126"/>
      <c r="G185" s="133">
        <f t="shared" si="42"/>
        <v>15</v>
      </c>
      <c r="H185" s="133">
        <f t="shared" si="42"/>
        <v>15</v>
      </c>
      <c r="I185" s="133">
        <f t="shared" si="42"/>
        <v>0</v>
      </c>
      <c r="J185" s="133">
        <f t="shared" si="30"/>
        <v>0</v>
      </c>
      <c r="K185" s="150">
        <f t="shared" si="31"/>
        <v>0</v>
      </c>
    </row>
    <row r="186" spans="1:11" ht="25.5" x14ac:dyDescent="0.2">
      <c r="A186" s="129" t="s">
        <v>70</v>
      </c>
      <c r="B186" s="130" t="s">
        <v>59</v>
      </c>
      <c r="C186" s="95" t="s">
        <v>284</v>
      </c>
      <c r="D186" s="131" t="s">
        <v>374</v>
      </c>
      <c r="E186" s="126">
        <v>240</v>
      </c>
      <c r="F186" s="126">
        <v>900100</v>
      </c>
      <c r="G186" s="133">
        <v>15</v>
      </c>
      <c r="H186" s="133">
        <v>15</v>
      </c>
      <c r="I186" s="133">
        <v>0</v>
      </c>
      <c r="J186" s="133">
        <f t="shared" si="30"/>
        <v>0</v>
      </c>
      <c r="K186" s="150">
        <f t="shared" si="31"/>
        <v>0</v>
      </c>
    </row>
    <row r="187" spans="1:11" ht="25.5" x14ac:dyDescent="0.2">
      <c r="A187" s="166" t="s">
        <v>580</v>
      </c>
      <c r="B187" s="125" t="s">
        <v>59</v>
      </c>
      <c r="C187" s="79" t="s">
        <v>284</v>
      </c>
      <c r="D187" s="142" t="s">
        <v>281</v>
      </c>
      <c r="E187" s="152"/>
      <c r="F187" s="152"/>
      <c r="G187" s="127">
        <f t="shared" ref="G187:I189" si="43">G188</f>
        <v>100</v>
      </c>
      <c r="H187" s="127">
        <f t="shared" si="43"/>
        <v>100</v>
      </c>
      <c r="I187" s="127">
        <f t="shared" si="43"/>
        <v>0</v>
      </c>
      <c r="J187" s="133">
        <f t="shared" si="30"/>
        <v>0</v>
      </c>
      <c r="K187" s="150">
        <f t="shared" si="31"/>
        <v>0</v>
      </c>
    </row>
    <row r="188" spans="1:11" ht="25.5" x14ac:dyDescent="0.2">
      <c r="A188" s="167" t="s">
        <v>375</v>
      </c>
      <c r="B188" s="130" t="s">
        <v>59</v>
      </c>
      <c r="C188" s="95" t="s">
        <v>284</v>
      </c>
      <c r="D188" s="131" t="s">
        <v>376</v>
      </c>
      <c r="E188" s="126"/>
      <c r="F188" s="126"/>
      <c r="G188" s="133">
        <f t="shared" si="43"/>
        <v>100</v>
      </c>
      <c r="H188" s="133">
        <f t="shared" si="43"/>
        <v>100</v>
      </c>
      <c r="I188" s="133">
        <f t="shared" si="43"/>
        <v>0</v>
      </c>
      <c r="J188" s="133">
        <f t="shared" si="30"/>
        <v>0</v>
      </c>
      <c r="K188" s="150">
        <f t="shared" si="31"/>
        <v>0</v>
      </c>
    </row>
    <row r="189" spans="1:11" x14ac:dyDescent="0.2">
      <c r="A189" s="129" t="s">
        <v>68</v>
      </c>
      <c r="B189" s="130" t="s">
        <v>59</v>
      </c>
      <c r="C189" s="95" t="s">
        <v>284</v>
      </c>
      <c r="D189" s="131" t="s">
        <v>376</v>
      </c>
      <c r="E189" s="126">
        <v>200</v>
      </c>
      <c r="F189" s="126"/>
      <c r="G189" s="133">
        <f t="shared" si="43"/>
        <v>100</v>
      </c>
      <c r="H189" s="133">
        <f t="shared" si="43"/>
        <v>100</v>
      </c>
      <c r="I189" s="133">
        <f t="shared" si="43"/>
        <v>0</v>
      </c>
      <c r="J189" s="133">
        <f t="shared" si="30"/>
        <v>0</v>
      </c>
      <c r="K189" s="150">
        <f t="shared" si="31"/>
        <v>0</v>
      </c>
    </row>
    <row r="190" spans="1:11" ht="25.5" x14ac:dyDescent="0.2">
      <c r="A190" s="129" t="s">
        <v>70</v>
      </c>
      <c r="B190" s="130" t="s">
        <v>59</v>
      </c>
      <c r="C190" s="95" t="s">
        <v>284</v>
      </c>
      <c r="D190" s="131" t="s">
        <v>376</v>
      </c>
      <c r="E190" s="126">
        <v>240</v>
      </c>
      <c r="F190" s="126">
        <v>900100</v>
      </c>
      <c r="G190" s="133">
        <v>100</v>
      </c>
      <c r="H190" s="133">
        <v>100</v>
      </c>
      <c r="I190" s="133">
        <v>0</v>
      </c>
      <c r="J190" s="133">
        <f t="shared" si="30"/>
        <v>0</v>
      </c>
      <c r="K190" s="150">
        <f t="shared" si="31"/>
        <v>0</v>
      </c>
    </row>
    <row r="191" spans="1:11" ht="38.25" x14ac:dyDescent="0.2">
      <c r="A191" s="166" t="s">
        <v>487</v>
      </c>
      <c r="B191" s="125" t="s">
        <v>59</v>
      </c>
      <c r="C191" s="79" t="s">
        <v>284</v>
      </c>
      <c r="D191" s="142" t="s">
        <v>177</v>
      </c>
      <c r="E191" s="152"/>
      <c r="F191" s="152"/>
      <c r="G191" s="127">
        <f t="shared" ref="G191:I193" si="44">G192</f>
        <v>36199.300000000003</v>
      </c>
      <c r="H191" s="127">
        <f t="shared" si="44"/>
        <v>36199.300000000003</v>
      </c>
      <c r="I191" s="127">
        <f t="shared" si="44"/>
        <v>15665</v>
      </c>
      <c r="J191" s="133">
        <f t="shared" si="30"/>
        <v>43.274317459177389</v>
      </c>
      <c r="K191" s="150">
        <f t="shared" si="31"/>
        <v>43.274317459177389</v>
      </c>
    </row>
    <row r="192" spans="1:11" x14ac:dyDescent="0.2">
      <c r="A192" s="168" t="s">
        <v>204</v>
      </c>
      <c r="B192" s="130" t="s">
        <v>59</v>
      </c>
      <c r="C192" s="95" t="s">
        <v>284</v>
      </c>
      <c r="D192" s="131" t="s">
        <v>207</v>
      </c>
      <c r="E192" s="126"/>
      <c r="F192" s="126"/>
      <c r="G192" s="133">
        <f>G193</f>
        <v>36199.300000000003</v>
      </c>
      <c r="H192" s="133">
        <f>H193</f>
        <v>36199.300000000003</v>
      </c>
      <c r="I192" s="133">
        <f t="shared" si="44"/>
        <v>15665</v>
      </c>
      <c r="J192" s="133">
        <f t="shared" si="30"/>
        <v>43.274317459177389</v>
      </c>
      <c r="K192" s="150">
        <f t="shared" si="31"/>
        <v>43.274317459177389</v>
      </c>
    </row>
    <row r="193" spans="1:11" x14ac:dyDescent="0.2">
      <c r="A193" s="129" t="s">
        <v>68</v>
      </c>
      <c r="B193" s="130" t="s">
        <v>59</v>
      </c>
      <c r="C193" s="95" t="s">
        <v>284</v>
      </c>
      <c r="D193" s="131" t="s">
        <v>207</v>
      </c>
      <c r="E193" s="126">
        <v>200</v>
      </c>
      <c r="F193" s="126"/>
      <c r="G193" s="133">
        <f t="shared" si="44"/>
        <v>36199.300000000003</v>
      </c>
      <c r="H193" s="133">
        <f t="shared" si="44"/>
        <v>36199.300000000003</v>
      </c>
      <c r="I193" s="133">
        <f t="shared" si="44"/>
        <v>15665</v>
      </c>
      <c r="J193" s="133">
        <f t="shared" si="30"/>
        <v>43.274317459177389</v>
      </c>
      <c r="K193" s="150">
        <f t="shared" si="31"/>
        <v>43.274317459177389</v>
      </c>
    </row>
    <row r="194" spans="1:11" ht="25.5" x14ac:dyDescent="0.2">
      <c r="A194" s="129" t="s">
        <v>70</v>
      </c>
      <c r="B194" s="130" t="s">
        <v>59</v>
      </c>
      <c r="C194" s="95" t="s">
        <v>284</v>
      </c>
      <c r="D194" s="131" t="s">
        <v>207</v>
      </c>
      <c r="E194" s="126">
        <v>240</v>
      </c>
      <c r="F194" s="126">
        <v>900100</v>
      </c>
      <c r="G194" s="133">
        <v>36199.300000000003</v>
      </c>
      <c r="H194" s="133">
        <v>36199.300000000003</v>
      </c>
      <c r="I194" s="133">
        <v>15665</v>
      </c>
      <c r="J194" s="133">
        <f t="shared" si="30"/>
        <v>43.274317459177389</v>
      </c>
      <c r="K194" s="150">
        <f t="shared" si="31"/>
        <v>43.274317459177389</v>
      </c>
    </row>
    <row r="195" spans="1:11" ht="63.75" x14ac:dyDescent="0.2">
      <c r="A195" s="166" t="s">
        <v>581</v>
      </c>
      <c r="B195" s="125" t="s">
        <v>59</v>
      </c>
      <c r="C195" s="79" t="s">
        <v>284</v>
      </c>
      <c r="D195" s="142" t="s">
        <v>282</v>
      </c>
      <c r="E195" s="152"/>
      <c r="F195" s="152"/>
      <c r="G195" s="127">
        <f t="shared" ref="G195:I197" si="45">G196</f>
        <v>50</v>
      </c>
      <c r="H195" s="127">
        <f t="shared" si="45"/>
        <v>50</v>
      </c>
      <c r="I195" s="127">
        <f t="shared" si="45"/>
        <v>11.6</v>
      </c>
      <c r="J195" s="133">
        <f t="shared" si="30"/>
        <v>23.2</v>
      </c>
      <c r="K195" s="150">
        <f t="shared" si="31"/>
        <v>23.2</v>
      </c>
    </row>
    <row r="196" spans="1:11" ht="51" x14ac:dyDescent="0.2">
      <c r="A196" s="167" t="s">
        <v>582</v>
      </c>
      <c r="B196" s="130" t="s">
        <v>59</v>
      </c>
      <c r="C196" s="95" t="s">
        <v>284</v>
      </c>
      <c r="D196" s="131" t="s">
        <v>283</v>
      </c>
      <c r="E196" s="126"/>
      <c r="F196" s="126"/>
      <c r="G196" s="133">
        <f t="shared" si="45"/>
        <v>50</v>
      </c>
      <c r="H196" s="133">
        <f t="shared" si="45"/>
        <v>50</v>
      </c>
      <c r="I196" s="133">
        <f t="shared" si="45"/>
        <v>11.6</v>
      </c>
      <c r="J196" s="133">
        <f t="shared" si="30"/>
        <v>23.2</v>
      </c>
      <c r="K196" s="150">
        <f t="shared" si="31"/>
        <v>23.2</v>
      </c>
    </row>
    <row r="197" spans="1:11" x14ac:dyDescent="0.2">
      <c r="A197" s="129" t="s">
        <v>68</v>
      </c>
      <c r="B197" s="130" t="s">
        <v>59</v>
      </c>
      <c r="C197" s="95" t="s">
        <v>284</v>
      </c>
      <c r="D197" s="131" t="s">
        <v>283</v>
      </c>
      <c r="E197" s="126">
        <v>200</v>
      </c>
      <c r="F197" s="126"/>
      <c r="G197" s="133">
        <f t="shared" si="45"/>
        <v>50</v>
      </c>
      <c r="H197" s="133">
        <f t="shared" si="45"/>
        <v>50</v>
      </c>
      <c r="I197" s="133">
        <f t="shared" si="45"/>
        <v>11.6</v>
      </c>
      <c r="J197" s="133">
        <f t="shared" si="30"/>
        <v>23.2</v>
      </c>
      <c r="K197" s="150">
        <f t="shared" si="31"/>
        <v>23.2</v>
      </c>
    </row>
    <row r="198" spans="1:11" ht="25.5" x14ac:dyDescent="0.2">
      <c r="A198" s="129" t="s">
        <v>70</v>
      </c>
      <c r="B198" s="130" t="s">
        <v>59</v>
      </c>
      <c r="C198" s="95" t="s">
        <v>284</v>
      </c>
      <c r="D198" s="131" t="s">
        <v>283</v>
      </c>
      <c r="E198" s="126">
        <v>240</v>
      </c>
      <c r="F198" s="126">
        <v>900100</v>
      </c>
      <c r="G198" s="133">
        <v>50</v>
      </c>
      <c r="H198" s="133">
        <v>50</v>
      </c>
      <c r="I198" s="133">
        <v>11.6</v>
      </c>
      <c r="J198" s="133">
        <f t="shared" si="30"/>
        <v>23.2</v>
      </c>
      <c r="K198" s="150">
        <f t="shared" si="31"/>
        <v>23.2</v>
      </c>
    </row>
    <row r="199" spans="1:11" x14ac:dyDescent="0.2">
      <c r="A199" s="124" t="s">
        <v>86</v>
      </c>
      <c r="B199" s="125" t="s">
        <v>59</v>
      </c>
      <c r="C199" s="79" t="s">
        <v>346</v>
      </c>
      <c r="D199" s="142"/>
      <c r="E199" s="152"/>
      <c r="F199" s="152"/>
      <c r="G199" s="127">
        <f>G200+G228+G243+G273+G299+G208+G221</f>
        <v>503688.8</v>
      </c>
      <c r="H199" s="127">
        <f>H200+H228+H243+H273+H299+H208+H221</f>
        <v>505431.2</v>
      </c>
      <c r="I199" s="127">
        <f>I200+I228+I243+I273+I299+I208+I221</f>
        <v>146677.79999999999</v>
      </c>
      <c r="J199" s="127">
        <f t="shared" si="30"/>
        <v>29.120718983626396</v>
      </c>
      <c r="K199" s="147">
        <f t="shared" si="31"/>
        <v>29.02032957205649</v>
      </c>
    </row>
    <row r="200" spans="1:11" x14ac:dyDescent="0.2">
      <c r="A200" s="103" t="s">
        <v>87</v>
      </c>
      <c r="B200" s="125" t="s">
        <v>59</v>
      </c>
      <c r="C200" s="79" t="s">
        <v>286</v>
      </c>
      <c r="D200" s="131"/>
      <c r="E200" s="130"/>
      <c r="F200" s="130"/>
      <c r="G200" s="127">
        <f t="shared" ref="G200:H204" si="46">G201</f>
        <v>1241.5999999999999</v>
      </c>
      <c r="H200" s="127">
        <f t="shared" si="46"/>
        <v>1241.5999999999999</v>
      </c>
      <c r="I200" s="127">
        <f t="shared" ref="I200:I204" si="47">I201</f>
        <v>400.79999999999995</v>
      </c>
      <c r="J200" s="127">
        <f t="shared" si="30"/>
        <v>32.280927835051543</v>
      </c>
      <c r="K200" s="147">
        <f t="shared" si="31"/>
        <v>32.280927835051543</v>
      </c>
    </row>
    <row r="201" spans="1:11" x14ac:dyDescent="0.2">
      <c r="A201" s="155" t="s">
        <v>285</v>
      </c>
      <c r="B201" s="125" t="s">
        <v>59</v>
      </c>
      <c r="C201" s="79" t="s">
        <v>286</v>
      </c>
      <c r="D201" s="142" t="s">
        <v>168</v>
      </c>
      <c r="E201" s="130"/>
      <c r="F201" s="130"/>
      <c r="G201" s="127">
        <f t="shared" si="46"/>
        <v>1241.5999999999999</v>
      </c>
      <c r="H201" s="127">
        <f t="shared" si="46"/>
        <v>1241.5999999999999</v>
      </c>
      <c r="I201" s="127">
        <f t="shared" si="47"/>
        <v>400.79999999999995</v>
      </c>
      <c r="J201" s="127">
        <f t="shared" si="30"/>
        <v>32.280927835051543</v>
      </c>
      <c r="K201" s="147">
        <f t="shared" si="31"/>
        <v>32.280927835051543</v>
      </c>
    </row>
    <row r="202" spans="1:11" ht="25.5" x14ac:dyDescent="0.2">
      <c r="A202" s="155" t="s">
        <v>706</v>
      </c>
      <c r="B202" s="125" t="s">
        <v>59</v>
      </c>
      <c r="C202" s="79" t="s">
        <v>286</v>
      </c>
      <c r="D202" s="142" t="s">
        <v>173</v>
      </c>
      <c r="E202" s="152"/>
      <c r="F202" s="152"/>
      <c r="G202" s="127">
        <f t="shared" si="46"/>
        <v>1241.5999999999999</v>
      </c>
      <c r="H202" s="127">
        <f t="shared" si="46"/>
        <v>1241.5999999999999</v>
      </c>
      <c r="I202" s="127">
        <f t="shared" si="47"/>
        <v>400.79999999999995</v>
      </c>
      <c r="J202" s="127">
        <f t="shared" ref="J202:J265" si="48">I202/G202*100</f>
        <v>32.280927835051543</v>
      </c>
      <c r="K202" s="147">
        <f t="shared" ref="K202:K265" si="49">I202/H202*100</f>
        <v>32.280927835051543</v>
      </c>
    </row>
    <row r="203" spans="1:11" x14ac:dyDescent="0.2">
      <c r="A203" s="155" t="s">
        <v>665</v>
      </c>
      <c r="B203" s="130" t="s">
        <v>59</v>
      </c>
      <c r="C203" s="95" t="s">
        <v>286</v>
      </c>
      <c r="D203" s="131" t="s">
        <v>287</v>
      </c>
      <c r="E203" s="126"/>
      <c r="F203" s="126"/>
      <c r="G203" s="127">
        <f t="shared" si="46"/>
        <v>1241.5999999999999</v>
      </c>
      <c r="H203" s="127">
        <f t="shared" si="46"/>
        <v>1241.5999999999999</v>
      </c>
      <c r="I203" s="127">
        <f t="shared" si="47"/>
        <v>400.79999999999995</v>
      </c>
      <c r="J203" s="133">
        <f t="shared" si="48"/>
        <v>32.280927835051543</v>
      </c>
      <c r="K203" s="150">
        <f t="shared" si="49"/>
        <v>32.280927835051543</v>
      </c>
    </row>
    <row r="204" spans="1:11" ht="30.75" customHeight="1" x14ac:dyDescent="0.2">
      <c r="A204" s="155" t="s">
        <v>584</v>
      </c>
      <c r="B204" s="130" t="s">
        <v>59</v>
      </c>
      <c r="C204" s="95" t="s">
        <v>286</v>
      </c>
      <c r="D204" s="131" t="s">
        <v>288</v>
      </c>
      <c r="E204" s="90"/>
      <c r="F204" s="90"/>
      <c r="G204" s="127">
        <f t="shared" si="46"/>
        <v>1241.5999999999999</v>
      </c>
      <c r="H204" s="127">
        <f t="shared" si="46"/>
        <v>1241.5999999999999</v>
      </c>
      <c r="I204" s="127">
        <f t="shared" si="47"/>
        <v>400.79999999999995</v>
      </c>
      <c r="J204" s="133">
        <f t="shared" si="48"/>
        <v>32.280927835051543</v>
      </c>
      <c r="K204" s="150">
        <f t="shared" si="49"/>
        <v>32.280927835051543</v>
      </c>
    </row>
    <row r="205" spans="1:11" x14ac:dyDescent="0.2">
      <c r="A205" s="129" t="s">
        <v>68</v>
      </c>
      <c r="B205" s="130" t="s">
        <v>59</v>
      </c>
      <c r="C205" s="95" t="s">
        <v>286</v>
      </c>
      <c r="D205" s="131" t="s">
        <v>288</v>
      </c>
      <c r="E205" s="126" t="s">
        <v>69</v>
      </c>
      <c r="F205" s="126"/>
      <c r="G205" s="133">
        <f>G206+G207</f>
        <v>1241.5999999999999</v>
      </c>
      <c r="H205" s="133">
        <f>H206+H207</f>
        <v>1241.5999999999999</v>
      </c>
      <c r="I205" s="133">
        <f>I206+I207</f>
        <v>400.79999999999995</v>
      </c>
      <c r="J205" s="133">
        <f t="shared" si="48"/>
        <v>32.280927835051543</v>
      </c>
      <c r="K205" s="150">
        <f t="shared" si="49"/>
        <v>32.280927835051543</v>
      </c>
    </row>
    <row r="206" spans="1:11" ht="25.5" x14ac:dyDescent="0.2">
      <c r="A206" s="169" t="s">
        <v>70</v>
      </c>
      <c r="B206" s="130" t="s">
        <v>59</v>
      </c>
      <c r="C206" s="95" t="s">
        <v>286</v>
      </c>
      <c r="D206" s="131" t="s">
        <v>288</v>
      </c>
      <c r="E206" s="126" t="s">
        <v>71</v>
      </c>
      <c r="F206" s="126">
        <v>900303</v>
      </c>
      <c r="G206" s="133">
        <v>1089</v>
      </c>
      <c r="H206" s="133">
        <v>1089</v>
      </c>
      <c r="I206" s="133">
        <v>248.2</v>
      </c>
      <c r="J206" s="133">
        <f t="shared" si="48"/>
        <v>22.791551882460972</v>
      </c>
      <c r="K206" s="150">
        <f t="shared" si="49"/>
        <v>22.791551882460972</v>
      </c>
    </row>
    <row r="207" spans="1:11" ht="25.5" x14ac:dyDescent="0.2">
      <c r="A207" s="169" t="s">
        <v>70</v>
      </c>
      <c r="B207" s="130">
        <v>901</v>
      </c>
      <c r="C207" s="95" t="s">
        <v>286</v>
      </c>
      <c r="D207" s="131" t="s">
        <v>288</v>
      </c>
      <c r="E207" s="126">
        <v>240</v>
      </c>
      <c r="F207" s="126">
        <v>900305</v>
      </c>
      <c r="G207" s="133">
        <v>152.6</v>
      </c>
      <c r="H207" s="133">
        <v>152.6</v>
      </c>
      <c r="I207" s="133">
        <v>152.6</v>
      </c>
      <c r="J207" s="133">
        <f t="shared" si="48"/>
        <v>100</v>
      </c>
      <c r="K207" s="150">
        <f t="shared" si="49"/>
        <v>100</v>
      </c>
    </row>
    <row r="208" spans="1:11" x14ac:dyDescent="0.2">
      <c r="A208" s="101" t="s">
        <v>415</v>
      </c>
      <c r="B208" s="125" t="s">
        <v>59</v>
      </c>
      <c r="C208" s="79" t="s">
        <v>414</v>
      </c>
      <c r="D208" s="142"/>
      <c r="E208" s="152"/>
      <c r="F208" s="152"/>
      <c r="G208" s="127">
        <f t="shared" ref="G208:H210" si="50">G209</f>
        <v>27035.599999999999</v>
      </c>
      <c r="H208" s="127">
        <f t="shared" si="50"/>
        <v>27035.599999999999</v>
      </c>
      <c r="I208" s="127">
        <f t="shared" ref="I208:I210" si="51">I209</f>
        <v>1257.2</v>
      </c>
      <c r="J208" s="127">
        <f t="shared" si="48"/>
        <v>4.6501649676722545</v>
      </c>
      <c r="K208" s="147">
        <f t="shared" si="49"/>
        <v>4.6501649676722545</v>
      </c>
    </row>
    <row r="209" spans="1:11" x14ac:dyDescent="0.2">
      <c r="A209" s="102" t="s">
        <v>416</v>
      </c>
      <c r="B209" s="125" t="s">
        <v>59</v>
      </c>
      <c r="C209" s="79" t="s">
        <v>414</v>
      </c>
      <c r="D209" s="92" t="s">
        <v>153</v>
      </c>
      <c r="E209" s="152"/>
      <c r="F209" s="152"/>
      <c r="G209" s="127">
        <f t="shared" si="50"/>
        <v>27035.599999999999</v>
      </c>
      <c r="H209" s="127">
        <f t="shared" si="50"/>
        <v>27035.599999999999</v>
      </c>
      <c r="I209" s="127">
        <f t="shared" si="51"/>
        <v>1257.2</v>
      </c>
      <c r="J209" s="127">
        <f t="shared" si="48"/>
        <v>4.6501649676722545</v>
      </c>
      <c r="K209" s="147">
        <f t="shared" si="49"/>
        <v>4.6501649676722545</v>
      </c>
    </row>
    <row r="210" spans="1:11" x14ac:dyDescent="0.2">
      <c r="A210" s="155" t="s">
        <v>558</v>
      </c>
      <c r="B210" s="125" t="s">
        <v>59</v>
      </c>
      <c r="C210" s="79" t="s">
        <v>414</v>
      </c>
      <c r="D210" s="142" t="s">
        <v>418</v>
      </c>
      <c r="E210" s="152"/>
      <c r="F210" s="152"/>
      <c r="G210" s="127">
        <f t="shared" si="50"/>
        <v>27035.599999999999</v>
      </c>
      <c r="H210" s="127">
        <f t="shared" si="50"/>
        <v>27035.599999999999</v>
      </c>
      <c r="I210" s="127">
        <f t="shared" si="51"/>
        <v>1257.2</v>
      </c>
      <c r="J210" s="127">
        <f t="shared" si="48"/>
        <v>4.6501649676722545</v>
      </c>
      <c r="K210" s="147">
        <f t="shared" si="49"/>
        <v>4.6501649676722545</v>
      </c>
    </row>
    <row r="211" spans="1:11" ht="25.5" x14ac:dyDescent="0.2">
      <c r="A211" s="164" t="s">
        <v>417</v>
      </c>
      <c r="B211" s="125" t="s">
        <v>59</v>
      </c>
      <c r="C211" s="79" t="s">
        <v>414</v>
      </c>
      <c r="D211" s="142" t="s">
        <v>419</v>
      </c>
      <c r="E211" s="152"/>
      <c r="F211" s="152"/>
      <c r="G211" s="127">
        <f>G216+G212</f>
        <v>27035.599999999999</v>
      </c>
      <c r="H211" s="127">
        <f>H216+H212</f>
        <v>27035.599999999999</v>
      </c>
      <c r="I211" s="127">
        <f>I216+I212</f>
        <v>1257.2</v>
      </c>
      <c r="J211" s="133">
        <f t="shared" si="48"/>
        <v>4.6501649676722545</v>
      </c>
      <c r="K211" s="150">
        <f t="shared" si="49"/>
        <v>4.6501649676722545</v>
      </c>
    </row>
    <row r="212" spans="1:11" ht="25.5" x14ac:dyDescent="0.2">
      <c r="A212" s="163" t="s">
        <v>657</v>
      </c>
      <c r="B212" s="130" t="s">
        <v>59</v>
      </c>
      <c r="C212" s="95" t="s">
        <v>414</v>
      </c>
      <c r="D212" s="131" t="s">
        <v>656</v>
      </c>
      <c r="E212" s="126"/>
      <c r="F212" s="152"/>
      <c r="G212" s="133">
        <f>G213</f>
        <v>6710.3</v>
      </c>
      <c r="H212" s="133">
        <f>H213</f>
        <v>6710.3</v>
      </c>
      <c r="I212" s="133">
        <f>I213</f>
        <v>0</v>
      </c>
      <c r="J212" s="133">
        <f t="shared" si="48"/>
        <v>0</v>
      </c>
      <c r="K212" s="150">
        <f t="shared" si="49"/>
        <v>0</v>
      </c>
    </row>
    <row r="213" spans="1:11" x14ac:dyDescent="0.2">
      <c r="A213" s="129" t="s">
        <v>68</v>
      </c>
      <c r="B213" s="130" t="s">
        <v>59</v>
      </c>
      <c r="C213" s="95" t="s">
        <v>414</v>
      </c>
      <c r="D213" s="131" t="s">
        <v>656</v>
      </c>
      <c r="E213" s="126" t="s">
        <v>69</v>
      </c>
      <c r="F213" s="152"/>
      <c r="G213" s="133">
        <f>G214+G215</f>
        <v>6710.3</v>
      </c>
      <c r="H213" s="133">
        <f>H214+H215</f>
        <v>6710.3</v>
      </c>
      <c r="I213" s="133">
        <f>I214+I215</f>
        <v>0</v>
      </c>
      <c r="J213" s="133">
        <f t="shared" si="48"/>
        <v>0</v>
      </c>
      <c r="K213" s="150">
        <f t="shared" si="49"/>
        <v>0</v>
      </c>
    </row>
    <row r="214" spans="1:11" ht="25.5" x14ac:dyDescent="0.2">
      <c r="A214" s="169" t="s">
        <v>70</v>
      </c>
      <c r="B214" s="130" t="s">
        <v>59</v>
      </c>
      <c r="C214" s="95" t="s">
        <v>414</v>
      </c>
      <c r="D214" s="131" t="s">
        <v>656</v>
      </c>
      <c r="E214" s="126" t="s">
        <v>71</v>
      </c>
      <c r="F214" s="126">
        <v>900302</v>
      </c>
      <c r="G214" s="133">
        <v>5240</v>
      </c>
      <c r="H214" s="133">
        <v>5240</v>
      </c>
      <c r="I214" s="133">
        <v>0</v>
      </c>
      <c r="J214" s="133">
        <f t="shared" si="48"/>
        <v>0</v>
      </c>
      <c r="K214" s="150">
        <f t="shared" si="49"/>
        <v>0</v>
      </c>
    </row>
    <row r="215" spans="1:11" ht="25.5" x14ac:dyDescent="0.2">
      <c r="A215" s="169" t="s">
        <v>70</v>
      </c>
      <c r="B215" s="130" t="s">
        <v>59</v>
      </c>
      <c r="C215" s="95" t="s">
        <v>414</v>
      </c>
      <c r="D215" s="131" t="s">
        <v>656</v>
      </c>
      <c r="E215" s="126" t="s">
        <v>71</v>
      </c>
      <c r="F215" s="126">
        <v>900100</v>
      </c>
      <c r="G215" s="133">
        <v>1470.3</v>
      </c>
      <c r="H215" s="133">
        <v>1470.3</v>
      </c>
      <c r="I215" s="133">
        <v>0</v>
      </c>
      <c r="J215" s="133">
        <f t="shared" si="48"/>
        <v>0</v>
      </c>
      <c r="K215" s="150">
        <f t="shared" si="49"/>
        <v>0</v>
      </c>
    </row>
    <row r="216" spans="1:11" ht="38.25" x14ac:dyDescent="0.2">
      <c r="A216" s="163" t="s">
        <v>624</v>
      </c>
      <c r="B216" s="130" t="s">
        <v>59</v>
      </c>
      <c r="C216" s="95" t="s">
        <v>414</v>
      </c>
      <c r="D216" s="131" t="s">
        <v>623</v>
      </c>
      <c r="E216" s="126"/>
      <c r="F216" s="126"/>
      <c r="G216" s="133">
        <f>G219+G217</f>
        <v>20325.3</v>
      </c>
      <c r="H216" s="133">
        <f>H219+H217</f>
        <v>20325.3</v>
      </c>
      <c r="I216" s="133">
        <f>I219+I217</f>
        <v>1257.2</v>
      </c>
      <c r="J216" s="133">
        <f t="shared" si="48"/>
        <v>6.1853945575219065</v>
      </c>
      <c r="K216" s="150">
        <f t="shared" si="49"/>
        <v>6.1853945575219065</v>
      </c>
    </row>
    <row r="217" spans="1:11" x14ac:dyDescent="0.2">
      <c r="A217" s="129" t="s">
        <v>68</v>
      </c>
      <c r="B217" s="130" t="s">
        <v>59</v>
      </c>
      <c r="C217" s="116" t="s">
        <v>414</v>
      </c>
      <c r="D217" s="131" t="s">
        <v>623</v>
      </c>
      <c r="E217" s="126" t="s">
        <v>69</v>
      </c>
      <c r="F217" s="126"/>
      <c r="G217" s="133">
        <f>G218</f>
        <v>6000</v>
      </c>
      <c r="H217" s="133">
        <f>H218</f>
        <v>6000</v>
      </c>
      <c r="I217" s="133">
        <f>I218</f>
        <v>0</v>
      </c>
      <c r="J217" s="133">
        <f t="shared" si="48"/>
        <v>0</v>
      </c>
      <c r="K217" s="150">
        <f t="shared" si="49"/>
        <v>0</v>
      </c>
    </row>
    <row r="218" spans="1:11" ht="25.5" x14ac:dyDescent="0.2">
      <c r="A218" s="169" t="s">
        <v>70</v>
      </c>
      <c r="B218" s="130" t="s">
        <v>59</v>
      </c>
      <c r="C218" s="116" t="s">
        <v>414</v>
      </c>
      <c r="D218" s="131" t="s">
        <v>623</v>
      </c>
      <c r="E218" s="126" t="s">
        <v>71</v>
      </c>
      <c r="F218" s="126">
        <v>900100</v>
      </c>
      <c r="G218" s="133">
        <v>6000</v>
      </c>
      <c r="H218" s="133">
        <v>6000</v>
      </c>
      <c r="I218" s="133">
        <v>0</v>
      </c>
      <c r="J218" s="133">
        <f t="shared" si="48"/>
        <v>0</v>
      </c>
      <c r="K218" s="150">
        <f t="shared" si="49"/>
        <v>0</v>
      </c>
    </row>
    <row r="219" spans="1:11" ht="25.5" x14ac:dyDescent="0.2">
      <c r="A219" s="129" t="s">
        <v>79</v>
      </c>
      <c r="B219" s="130" t="s">
        <v>59</v>
      </c>
      <c r="C219" s="95" t="s">
        <v>414</v>
      </c>
      <c r="D219" s="131" t="s">
        <v>623</v>
      </c>
      <c r="E219" s="126">
        <v>600</v>
      </c>
      <c r="F219" s="126"/>
      <c r="G219" s="133">
        <f>G220</f>
        <v>14325.3</v>
      </c>
      <c r="H219" s="133">
        <f>H220</f>
        <v>14325.3</v>
      </c>
      <c r="I219" s="133">
        <f>I220</f>
        <v>1257.2</v>
      </c>
      <c r="J219" s="133">
        <f t="shared" si="48"/>
        <v>8.7760814782238423</v>
      </c>
      <c r="K219" s="150">
        <f t="shared" si="49"/>
        <v>8.7760814782238423</v>
      </c>
    </row>
    <row r="220" spans="1:11" x14ac:dyDescent="0.2">
      <c r="A220" s="129" t="s">
        <v>81</v>
      </c>
      <c r="B220" s="130" t="s">
        <v>59</v>
      </c>
      <c r="C220" s="95" t="s">
        <v>414</v>
      </c>
      <c r="D220" s="131" t="s">
        <v>623</v>
      </c>
      <c r="E220" s="126">
        <v>610</v>
      </c>
      <c r="F220" s="126">
        <v>900100</v>
      </c>
      <c r="G220" s="133">
        <v>14325.3</v>
      </c>
      <c r="H220" s="133">
        <v>14325.3</v>
      </c>
      <c r="I220" s="133">
        <v>1257.2</v>
      </c>
      <c r="J220" s="133">
        <f t="shared" si="48"/>
        <v>8.7760814782238423</v>
      </c>
      <c r="K220" s="150">
        <f t="shared" si="49"/>
        <v>8.7760814782238423</v>
      </c>
    </row>
    <row r="221" spans="1:11" x14ac:dyDescent="0.2">
      <c r="A221" s="124" t="s">
        <v>436</v>
      </c>
      <c r="B221" s="125" t="s">
        <v>59</v>
      </c>
      <c r="C221" s="79" t="s">
        <v>433</v>
      </c>
      <c r="D221" s="142"/>
      <c r="E221" s="152"/>
      <c r="F221" s="152"/>
      <c r="G221" s="127">
        <f t="shared" ref="G221:H226" si="52">G222</f>
        <v>900</v>
      </c>
      <c r="H221" s="127">
        <f t="shared" si="52"/>
        <v>900</v>
      </c>
      <c r="I221" s="127">
        <f t="shared" ref="I221:I223" si="53">I222</f>
        <v>454.8</v>
      </c>
      <c r="J221" s="127">
        <f t="shared" si="48"/>
        <v>50.533333333333331</v>
      </c>
      <c r="K221" s="147">
        <f t="shared" si="49"/>
        <v>50.533333333333331</v>
      </c>
    </row>
    <row r="222" spans="1:11" x14ac:dyDescent="0.2">
      <c r="A222" s="102" t="s">
        <v>416</v>
      </c>
      <c r="B222" s="125" t="s">
        <v>59</v>
      </c>
      <c r="C222" s="79" t="s">
        <v>433</v>
      </c>
      <c r="D222" s="92" t="s">
        <v>153</v>
      </c>
      <c r="E222" s="152"/>
      <c r="F222" s="152"/>
      <c r="G222" s="127">
        <f t="shared" si="52"/>
        <v>900</v>
      </c>
      <c r="H222" s="127">
        <f t="shared" si="52"/>
        <v>900</v>
      </c>
      <c r="I222" s="127">
        <f t="shared" si="53"/>
        <v>454.8</v>
      </c>
      <c r="J222" s="127">
        <f t="shared" si="48"/>
        <v>50.533333333333331</v>
      </c>
      <c r="K222" s="147">
        <f t="shared" si="49"/>
        <v>50.533333333333331</v>
      </c>
    </row>
    <row r="223" spans="1:11" x14ac:dyDescent="0.2">
      <c r="A223" s="124" t="s">
        <v>559</v>
      </c>
      <c r="B223" s="125" t="s">
        <v>59</v>
      </c>
      <c r="C223" s="79" t="s">
        <v>433</v>
      </c>
      <c r="D223" s="142" t="s">
        <v>434</v>
      </c>
      <c r="E223" s="126"/>
      <c r="F223" s="126"/>
      <c r="G223" s="127">
        <f t="shared" si="52"/>
        <v>900</v>
      </c>
      <c r="H223" s="127">
        <f t="shared" si="52"/>
        <v>900</v>
      </c>
      <c r="I223" s="127">
        <f t="shared" si="53"/>
        <v>454.8</v>
      </c>
      <c r="J223" s="127">
        <f t="shared" si="48"/>
        <v>50.533333333333331</v>
      </c>
      <c r="K223" s="147">
        <f t="shared" si="49"/>
        <v>50.533333333333331</v>
      </c>
    </row>
    <row r="224" spans="1:11" x14ac:dyDescent="0.2">
      <c r="A224" s="170" t="s">
        <v>626</v>
      </c>
      <c r="B224" s="130" t="s">
        <v>59</v>
      </c>
      <c r="C224" s="95" t="s">
        <v>433</v>
      </c>
      <c r="D224" s="142" t="s">
        <v>625</v>
      </c>
      <c r="E224" s="126"/>
      <c r="F224" s="126"/>
      <c r="G224" s="127">
        <f t="shared" si="52"/>
        <v>900</v>
      </c>
      <c r="H224" s="127">
        <f t="shared" si="52"/>
        <v>900</v>
      </c>
      <c r="I224" s="127">
        <f t="shared" ref="I224:I226" si="54">I225</f>
        <v>454.8</v>
      </c>
      <c r="J224" s="133">
        <f t="shared" si="48"/>
        <v>50.533333333333331</v>
      </c>
      <c r="K224" s="150">
        <f t="shared" si="49"/>
        <v>50.533333333333331</v>
      </c>
    </row>
    <row r="225" spans="1:11" x14ac:dyDescent="0.2">
      <c r="A225" s="169" t="s">
        <v>638</v>
      </c>
      <c r="B225" s="130" t="s">
        <v>59</v>
      </c>
      <c r="C225" s="95" t="s">
        <v>433</v>
      </c>
      <c r="D225" s="131" t="s">
        <v>637</v>
      </c>
      <c r="E225" s="126"/>
      <c r="F225" s="126"/>
      <c r="G225" s="133">
        <f t="shared" si="52"/>
        <v>900</v>
      </c>
      <c r="H225" s="133">
        <f t="shared" si="52"/>
        <v>900</v>
      </c>
      <c r="I225" s="133">
        <f t="shared" si="54"/>
        <v>454.8</v>
      </c>
      <c r="J225" s="133">
        <f t="shared" si="48"/>
        <v>50.533333333333331</v>
      </c>
      <c r="K225" s="150">
        <f t="shared" si="49"/>
        <v>50.533333333333331</v>
      </c>
    </row>
    <row r="226" spans="1:11" ht="25.5" x14ac:dyDescent="0.2">
      <c r="A226" s="129" t="s">
        <v>79</v>
      </c>
      <c r="B226" s="130" t="s">
        <v>59</v>
      </c>
      <c r="C226" s="95" t="s">
        <v>433</v>
      </c>
      <c r="D226" s="131" t="s">
        <v>637</v>
      </c>
      <c r="E226" s="126">
        <v>600</v>
      </c>
      <c r="F226" s="126"/>
      <c r="G226" s="133">
        <f t="shared" si="52"/>
        <v>900</v>
      </c>
      <c r="H226" s="133">
        <f t="shared" si="52"/>
        <v>900</v>
      </c>
      <c r="I226" s="133">
        <f t="shared" si="54"/>
        <v>454.8</v>
      </c>
      <c r="J226" s="133">
        <f t="shared" si="48"/>
        <v>50.533333333333331</v>
      </c>
      <c r="K226" s="150">
        <f t="shared" si="49"/>
        <v>50.533333333333331</v>
      </c>
    </row>
    <row r="227" spans="1:11" x14ac:dyDescent="0.2">
      <c r="A227" s="129" t="s">
        <v>81</v>
      </c>
      <c r="B227" s="130" t="s">
        <v>59</v>
      </c>
      <c r="C227" s="95" t="s">
        <v>433</v>
      </c>
      <c r="D227" s="131" t="s">
        <v>637</v>
      </c>
      <c r="E227" s="126">
        <v>610</v>
      </c>
      <c r="F227" s="126">
        <v>900100</v>
      </c>
      <c r="G227" s="133">
        <v>900</v>
      </c>
      <c r="H227" s="133">
        <v>900</v>
      </c>
      <c r="I227" s="133">
        <v>454.8</v>
      </c>
      <c r="J227" s="133">
        <f t="shared" si="48"/>
        <v>50.533333333333331</v>
      </c>
      <c r="K227" s="150">
        <f t="shared" si="49"/>
        <v>50.533333333333331</v>
      </c>
    </row>
    <row r="228" spans="1:11" x14ac:dyDescent="0.2">
      <c r="A228" s="101" t="s">
        <v>88</v>
      </c>
      <c r="B228" s="125" t="s">
        <v>59</v>
      </c>
      <c r="C228" s="79" t="s">
        <v>289</v>
      </c>
      <c r="D228" s="131"/>
      <c r="E228" s="126"/>
      <c r="F228" s="126"/>
      <c r="G228" s="127">
        <f>G229+G236</f>
        <v>41124.6</v>
      </c>
      <c r="H228" s="127">
        <f>H229+H236</f>
        <v>41124.6</v>
      </c>
      <c r="I228" s="127">
        <f>I229+I236</f>
        <v>326.10000000000002</v>
      </c>
      <c r="J228" s="127">
        <f t="shared" si="48"/>
        <v>0.79295604090982053</v>
      </c>
      <c r="K228" s="147">
        <f t="shared" si="49"/>
        <v>0.79295604090982053</v>
      </c>
    </row>
    <row r="229" spans="1:11" x14ac:dyDescent="0.2">
      <c r="A229" s="149" t="s">
        <v>413</v>
      </c>
      <c r="B229" s="125" t="s">
        <v>59</v>
      </c>
      <c r="C229" s="79" t="s">
        <v>289</v>
      </c>
      <c r="D229" s="142" t="s">
        <v>168</v>
      </c>
      <c r="E229" s="90"/>
      <c r="F229" s="90"/>
      <c r="G229" s="127">
        <f>G230</f>
        <v>1304.5999999999999</v>
      </c>
      <c r="H229" s="127">
        <f>H230</f>
        <v>1304.5999999999999</v>
      </c>
      <c r="I229" s="127">
        <f>I230</f>
        <v>326.10000000000002</v>
      </c>
      <c r="J229" s="127">
        <f t="shared" si="48"/>
        <v>24.99616740763453</v>
      </c>
      <c r="K229" s="147">
        <f t="shared" si="49"/>
        <v>24.99616740763453</v>
      </c>
    </row>
    <row r="230" spans="1:11" x14ac:dyDescent="0.2">
      <c r="A230" s="124" t="s">
        <v>406</v>
      </c>
      <c r="B230" s="125" t="s">
        <v>59</v>
      </c>
      <c r="C230" s="79" t="s">
        <v>289</v>
      </c>
      <c r="D230" s="142" t="s">
        <v>405</v>
      </c>
      <c r="E230" s="126"/>
      <c r="F230" s="126"/>
      <c r="G230" s="127">
        <f t="shared" ref="G230:H232" si="55">G231</f>
        <v>1304.5999999999999</v>
      </c>
      <c r="H230" s="127">
        <f t="shared" si="55"/>
        <v>1304.5999999999999</v>
      </c>
      <c r="I230" s="127">
        <f t="shared" ref="I230:I231" si="56">I231</f>
        <v>326.10000000000002</v>
      </c>
      <c r="J230" s="127">
        <f t="shared" si="48"/>
        <v>24.99616740763453</v>
      </c>
      <c r="K230" s="147">
        <f t="shared" si="49"/>
        <v>24.99616740763453</v>
      </c>
    </row>
    <row r="231" spans="1:11" ht="25.5" x14ac:dyDescent="0.2">
      <c r="A231" s="166" t="s">
        <v>587</v>
      </c>
      <c r="B231" s="125" t="s">
        <v>59</v>
      </c>
      <c r="C231" s="79" t="s">
        <v>289</v>
      </c>
      <c r="D231" s="142" t="s">
        <v>666</v>
      </c>
      <c r="E231" s="152"/>
      <c r="F231" s="152"/>
      <c r="G231" s="127">
        <f t="shared" si="55"/>
        <v>1304.5999999999999</v>
      </c>
      <c r="H231" s="127">
        <f t="shared" si="55"/>
        <v>1304.5999999999999</v>
      </c>
      <c r="I231" s="127">
        <f t="shared" si="56"/>
        <v>326.10000000000002</v>
      </c>
      <c r="J231" s="133">
        <f t="shared" si="48"/>
        <v>24.99616740763453</v>
      </c>
      <c r="K231" s="150">
        <f t="shared" si="49"/>
        <v>24.99616740763453</v>
      </c>
    </row>
    <row r="232" spans="1:11" ht="38.25" x14ac:dyDescent="0.2">
      <c r="A232" s="167" t="s">
        <v>588</v>
      </c>
      <c r="B232" s="130" t="s">
        <v>59</v>
      </c>
      <c r="C232" s="95" t="s">
        <v>289</v>
      </c>
      <c r="D232" s="131" t="s">
        <v>667</v>
      </c>
      <c r="E232" s="90"/>
      <c r="F232" s="90"/>
      <c r="G232" s="133">
        <f t="shared" si="55"/>
        <v>1304.5999999999999</v>
      </c>
      <c r="H232" s="133">
        <f t="shared" si="55"/>
        <v>1304.5999999999999</v>
      </c>
      <c r="I232" s="133">
        <f>I233</f>
        <v>326.10000000000002</v>
      </c>
      <c r="J232" s="133">
        <f t="shared" si="48"/>
        <v>24.99616740763453</v>
      </c>
      <c r="K232" s="150">
        <f t="shared" si="49"/>
        <v>24.99616740763453</v>
      </c>
    </row>
    <row r="233" spans="1:11" x14ac:dyDescent="0.2">
      <c r="A233" s="129" t="s">
        <v>68</v>
      </c>
      <c r="B233" s="130" t="s">
        <v>59</v>
      </c>
      <c r="C233" s="95" t="s">
        <v>289</v>
      </c>
      <c r="D233" s="131" t="s">
        <v>667</v>
      </c>
      <c r="E233" s="126" t="s">
        <v>69</v>
      </c>
      <c r="F233" s="126"/>
      <c r="G233" s="133">
        <f>G234+G235</f>
        <v>1304.5999999999999</v>
      </c>
      <c r="H233" s="133">
        <f>H234+H235</f>
        <v>1304.5999999999999</v>
      </c>
      <c r="I233" s="133">
        <f>I234+I235</f>
        <v>326.10000000000002</v>
      </c>
      <c r="J233" s="133">
        <f t="shared" si="48"/>
        <v>24.99616740763453</v>
      </c>
      <c r="K233" s="150">
        <f t="shared" si="49"/>
        <v>24.99616740763453</v>
      </c>
    </row>
    <row r="234" spans="1:11" ht="25.5" x14ac:dyDescent="0.2">
      <c r="A234" s="129" t="s">
        <v>70</v>
      </c>
      <c r="B234" s="130" t="s">
        <v>59</v>
      </c>
      <c r="C234" s="95" t="s">
        <v>289</v>
      </c>
      <c r="D234" s="131" t="s">
        <v>667</v>
      </c>
      <c r="E234" s="126" t="s">
        <v>71</v>
      </c>
      <c r="F234" s="126">
        <v>900302</v>
      </c>
      <c r="G234" s="133">
        <v>1018.9</v>
      </c>
      <c r="H234" s="133">
        <v>1018.9</v>
      </c>
      <c r="I234" s="133">
        <v>254.7</v>
      </c>
      <c r="J234" s="133">
        <f t="shared" si="48"/>
        <v>24.997546373540093</v>
      </c>
      <c r="K234" s="150">
        <f t="shared" si="49"/>
        <v>24.997546373540093</v>
      </c>
    </row>
    <row r="235" spans="1:11" ht="25.5" x14ac:dyDescent="0.2">
      <c r="A235" s="129" t="s">
        <v>70</v>
      </c>
      <c r="B235" s="130" t="s">
        <v>59</v>
      </c>
      <c r="C235" s="95" t="s">
        <v>289</v>
      </c>
      <c r="D235" s="131" t="s">
        <v>667</v>
      </c>
      <c r="E235" s="126" t="s">
        <v>71</v>
      </c>
      <c r="F235" s="126">
        <v>900100</v>
      </c>
      <c r="G235" s="133">
        <v>285.7</v>
      </c>
      <c r="H235" s="133">
        <v>285.7</v>
      </c>
      <c r="I235" s="133">
        <v>71.400000000000006</v>
      </c>
      <c r="J235" s="133">
        <f t="shared" si="48"/>
        <v>24.991249562478128</v>
      </c>
      <c r="K235" s="150">
        <f t="shared" si="49"/>
        <v>24.991249562478128</v>
      </c>
    </row>
    <row r="236" spans="1:11" ht="25.5" x14ac:dyDescent="0.2">
      <c r="A236" s="149" t="s">
        <v>886</v>
      </c>
      <c r="B236" s="125" t="s">
        <v>59</v>
      </c>
      <c r="C236" s="79" t="s">
        <v>289</v>
      </c>
      <c r="D236" s="142" t="s">
        <v>187</v>
      </c>
      <c r="E236" s="118"/>
      <c r="F236" s="118"/>
      <c r="G236" s="127">
        <f>G237</f>
        <v>39820</v>
      </c>
      <c r="H236" s="127">
        <f>H237</f>
        <v>39820</v>
      </c>
      <c r="I236" s="127">
        <f>I237</f>
        <v>0</v>
      </c>
      <c r="J236" s="127">
        <f t="shared" si="48"/>
        <v>0</v>
      </c>
      <c r="K236" s="147">
        <f t="shared" si="49"/>
        <v>0</v>
      </c>
    </row>
    <row r="237" spans="1:11" x14ac:dyDescent="0.2">
      <c r="A237" s="149" t="s">
        <v>887</v>
      </c>
      <c r="B237" s="125" t="s">
        <v>59</v>
      </c>
      <c r="C237" s="79" t="s">
        <v>289</v>
      </c>
      <c r="D237" s="142" t="s">
        <v>890</v>
      </c>
      <c r="E237" s="118"/>
      <c r="F237" s="118"/>
      <c r="G237" s="127">
        <f t="shared" ref="G237:H239" si="57">G238</f>
        <v>39820</v>
      </c>
      <c r="H237" s="127">
        <f t="shared" si="57"/>
        <v>39820</v>
      </c>
      <c r="I237" s="127">
        <f t="shared" ref="I237:I239" si="58">I238</f>
        <v>0</v>
      </c>
      <c r="J237" s="127">
        <f t="shared" si="48"/>
        <v>0</v>
      </c>
      <c r="K237" s="147">
        <f t="shared" si="49"/>
        <v>0</v>
      </c>
    </row>
    <row r="238" spans="1:11" x14ac:dyDescent="0.2">
      <c r="A238" s="149" t="s">
        <v>888</v>
      </c>
      <c r="B238" s="125" t="s">
        <v>59</v>
      </c>
      <c r="C238" s="79" t="s">
        <v>289</v>
      </c>
      <c r="D238" s="142" t="s">
        <v>891</v>
      </c>
      <c r="E238" s="118"/>
      <c r="F238" s="118"/>
      <c r="G238" s="127">
        <f t="shared" si="57"/>
        <v>39820</v>
      </c>
      <c r="H238" s="127">
        <f t="shared" si="57"/>
        <v>39820</v>
      </c>
      <c r="I238" s="127">
        <f t="shared" si="58"/>
        <v>0</v>
      </c>
      <c r="J238" s="133">
        <f t="shared" si="48"/>
        <v>0</v>
      </c>
      <c r="K238" s="150">
        <f t="shared" si="49"/>
        <v>0</v>
      </c>
    </row>
    <row r="239" spans="1:11" ht="25.5" x14ac:dyDescent="0.2">
      <c r="A239" s="168" t="s">
        <v>889</v>
      </c>
      <c r="B239" s="130" t="s">
        <v>59</v>
      </c>
      <c r="C239" s="95" t="s">
        <v>289</v>
      </c>
      <c r="D239" s="131" t="s">
        <v>892</v>
      </c>
      <c r="E239" s="115"/>
      <c r="F239" s="115"/>
      <c r="G239" s="133">
        <f t="shared" si="57"/>
        <v>39820</v>
      </c>
      <c r="H239" s="133">
        <f t="shared" si="57"/>
        <v>39820</v>
      </c>
      <c r="I239" s="133">
        <f t="shared" si="58"/>
        <v>0</v>
      </c>
      <c r="J239" s="133">
        <f t="shared" si="48"/>
        <v>0</v>
      </c>
      <c r="K239" s="150">
        <f t="shared" si="49"/>
        <v>0</v>
      </c>
    </row>
    <row r="240" spans="1:11" x14ac:dyDescent="0.2">
      <c r="A240" s="129" t="s">
        <v>68</v>
      </c>
      <c r="B240" s="130" t="s">
        <v>59</v>
      </c>
      <c r="C240" s="95" t="s">
        <v>289</v>
      </c>
      <c r="D240" s="131" t="s">
        <v>892</v>
      </c>
      <c r="E240" s="126" t="s">
        <v>69</v>
      </c>
      <c r="F240" s="115"/>
      <c r="G240" s="133">
        <f>G241+G242</f>
        <v>39820</v>
      </c>
      <c r="H240" s="133">
        <f>H241+H242</f>
        <v>39820</v>
      </c>
      <c r="I240" s="133">
        <f>I241+I242</f>
        <v>0</v>
      </c>
      <c r="J240" s="133">
        <f t="shared" si="48"/>
        <v>0</v>
      </c>
      <c r="K240" s="150">
        <f t="shared" si="49"/>
        <v>0</v>
      </c>
    </row>
    <row r="241" spans="1:11" ht="25.5" x14ac:dyDescent="0.2">
      <c r="A241" s="129" t="s">
        <v>70</v>
      </c>
      <c r="B241" s="130" t="s">
        <v>59</v>
      </c>
      <c r="C241" s="95" t="s">
        <v>289</v>
      </c>
      <c r="D241" s="131" t="s">
        <v>892</v>
      </c>
      <c r="E241" s="126" t="s">
        <v>71</v>
      </c>
      <c r="F241" s="115">
        <v>900302</v>
      </c>
      <c r="G241" s="133">
        <v>31099</v>
      </c>
      <c r="H241" s="133">
        <v>31099</v>
      </c>
      <c r="I241" s="133">
        <v>0</v>
      </c>
      <c r="J241" s="133">
        <f t="shared" si="48"/>
        <v>0</v>
      </c>
      <c r="K241" s="150">
        <f t="shared" si="49"/>
        <v>0</v>
      </c>
    </row>
    <row r="242" spans="1:11" ht="25.5" x14ac:dyDescent="0.2">
      <c r="A242" s="129" t="s">
        <v>70</v>
      </c>
      <c r="B242" s="130" t="s">
        <v>59</v>
      </c>
      <c r="C242" s="95" t="s">
        <v>289</v>
      </c>
      <c r="D242" s="131" t="s">
        <v>892</v>
      </c>
      <c r="E242" s="126" t="s">
        <v>71</v>
      </c>
      <c r="F242" s="115">
        <v>900100</v>
      </c>
      <c r="G242" s="133">
        <v>8721</v>
      </c>
      <c r="H242" s="133">
        <v>8721</v>
      </c>
      <c r="I242" s="133">
        <v>0</v>
      </c>
      <c r="J242" s="133">
        <f t="shared" si="48"/>
        <v>0</v>
      </c>
      <c r="K242" s="150">
        <f t="shared" si="49"/>
        <v>0</v>
      </c>
    </row>
    <row r="243" spans="1:11" x14ac:dyDescent="0.2">
      <c r="A243" s="101" t="s">
        <v>89</v>
      </c>
      <c r="B243" s="125" t="s">
        <v>59</v>
      </c>
      <c r="C243" s="79" t="s">
        <v>290</v>
      </c>
      <c r="D243" s="131"/>
      <c r="E243" s="126"/>
      <c r="F243" s="126"/>
      <c r="G243" s="127">
        <f>G244+G259+G271</f>
        <v>404406.6</v>
      </c>
      <c r="H243" s="127">
        <f>H244+H259+H271</f>
        <v>406149</v>
      </c>
      <c r="I243" s="127">
        <f>I244+I259+I271</f>
        <v>135933.4</v>
      </c>
      <c r="J243" s="127">
        <f t="shared" si="48"/>
        <v>33.613051814683537</v>
      </c>
      <c r="K243" s="147">
        <f t="shared" si="49"/>
        <v>33.468850101809927</v>
      </c>
    </row>
    <row r="244" spans="1:11" ht="25.5" x14ac:dyDescent="0.2">
      <c r="A244" s="149" t="s">
        <v>214</v>
      </c>
      <c r="B244" s="125" t="s">
        <v>59</v>
      </c>
      <c r="C244" s="79" t="s">
        <v>290</v>
      </c>
      <c r="D244" s="142" t="s">
        <v>187</v>
      </c>
      <c r="E244" s="96"/>
      <c r="F244" s="96"/>
      <c r="G244" s="127">
        <f>G245+G254</f>
        <v>363413.6</v>
      </c>
      <c r="H244" s="127">
        <f>H245+H254</f>
        <v>363413.6</v>
      </c>
      <c r="I244" s="127">
        <f>I245+I254</f>
        <v>130742.00000000001</v>
      </c>
      <c r="J244" s="127">
        <f t="shared" si="48"/>
        <v>35.976088952092056</v>
      </c>
      <c r="K244" s="147">
        <f t="shared" si="49"/>
        <v>35.976088952092056</v>
      </c>
    </row>
    <row r="245" spans="1:11" x14ac:dyDescent="0.2">
      <c r="A245" s="149" t="s">
        <v>215</v>
      </c>
      <c r="B245" s="125" t="s">
        <v>59</v>
      </c>
      <c r="C245" s="79" t="s">
        <v>290</v>
      </c>
      <c r="D245" s="142" t="s">
        <v>865</v>
      </c>
      <c r="E245" s="96"/>
      <c r="F245" s="96"/>
      <c r="G245" s="127">
        <f>G246+G250</f>
        <v>329539.59999999998</v>
      </c>
      <c r="H245" s="127">
        <f>H246+H250</f>
        <v>329539.59999999998</v>
      </c>
      <c r="I245" s="127">
        <f>I246+I250</f>
        <v>129849.90000000001</v>
      </c>
      <c r="J245" s="127">
        <f t="shared" si="48"/>
        <v>39.403428298146878</v>
      </c>
      <c r="K245" s="147">
        <f t="shared" si="49"/>
        <v>39.403428298146878</v>
      </c>
    </row>
    <row r="246" spans="1:11" x14ac:dyDescent="0.2">
      <c r="A246" s="149" t="s">
        <v>752</v>
      </c>
      <c r="B246" s="125" t="s">
        <v>59</v>
      </c>
      <c r="C246" s="79" t="s">
        <v>290</v>
      </c>
      <c r="D246" s="142" t="s">
        <v>756</v>
      </c>
      <c r="E246" s="118"/>
      <c r="F246" s="118"/>
      <c r="G246" s="127">
        <f t="shared" ref="G246:I248" si="59">G247</f>
        <v>171986.6</v>
      </c>
      <c r="H246" s="127">
        <f t="shared" si="59"/>
        <v>171986.6</v>
      </c>
      <c r="I246" s="127">
        <f t="shared" si="59"/>
        <v>71074.100000000006</v>
      </c>
      <c r="J246" s="133">
        <f t="shared" si="48"/>
        <v>41.325370697484573</v>
      </c>
      <c r="K246" s="150">
        <f t="shared" si="49"/>
        <v>41.325370697484573</v>
      </c>
    </row>
    <row r="247" spans="1:11" ht="28.5" customHeight="1" x14ac:dyDescent="0.2">
      <c r="A247" s="168" t="s">
        <v>814</v>
      </c>
      <c r="B247" s="125" t="s">
        <v>59</v>
      </c>
      <c r="C247" s="79" t="s">
        <v>290</v>
      </c>
      <c r="D247" s="131" t="s">
        <v>757</v>
      </c>
      <c r="E247" s="115"/>
      <c r="F247" s="115"/>
      <c r="G247" s="133">
        <f t="shared" si="59"/>
        <v>171986.6</v>
      </c>
      <c r="H247" s="133">
        <f t="shared" si="59"/>
        <v>171986.6</v>
      </c>
      <c r="I247" s="133">
        <f t="shared" si="59"/>
        <v>71074.100000000006</v>
      </c>
      <c r="J247" s="133">
        <f t="shared" si="48"/>
        <v>41.325370697484573</v>
      </c>
      <c r="K247" s="150">
        <f t="shared" si="49"/>
        <v>41.325370697484573</v>
      </c>
    </row>
    <row r="248" spans="1:11" ht="31.5" customHeight="1" x14ac:dyDescent="0.2">
      <c r="A248" s="129" t="s">
        <v>68</v>
      </c>
      <c r="B248" s="130" t="s">
        <v>59</v>
      </c>
      <c r="C248" s="95" t="s">
        <v>290</v>
      </c>
      <c r="D248" s="131" t="s">
        <v>757</v>
      </c>
      <c r="E248" s="126" t="s">
        <v>69</v>
      </c>
      <c r="F248" s="126"/>
      <c r="G248" s="133">
        <f t="shared" si="59"/>
        <v>171986.6</v>
      </c>
      <c r="H248" s="133">
        <f t="shared" si="59"/>
        <v>171986.6</v>
      </c>
      <c r="I248" s="133">
        <f t="shared" si="59"/>
        <v>71074.100000000006</v>
      </c>
      <c r="J248" s="133">
        <f t="shared" si="48"/>
        <v>41.325370697484573</v>
      </c>
      <c r="K248" s="150">
        <f t="shared" si="49"/>
        <v>41.325370697484573</v>
      </c>
    </row>
    <row r="249" spans="1:11" ht="25.5" x14ac:dyDescent="0.2">
      <c r="A249" s="129" t="s">
        <v>70</v>
      </c>
      <c r="B249" s="130" t="s">
        <v>59</v>
      </c>
      <c r="C249" s="95" t="s">
        <v>290</v>
      </c>
      <c r="D249" s="131" t="s">
        <v>757</v>
      </c>
      <c r="E249" s="126" t="s">
        <v>71</v>
      </c>
      <c r="F249" s="126">
        <v>900810</v>
      </c>
      <c r="G249" s="133">
        <v>171986.6</v>
      </c>
      <c r="H249" s="133">
        <v>171986.6</v>
      </c>
      <c r="I249" s="133">
        <v>71074.100000000006</v>
      </c>
      <c r="J249" s="133">
        <f t="shared" si="48"/>
        <v>41.325370697484573</v>
      </c>
      <c r="K249" s="150">
        <f t="shared" si="49"/>
        <v>41.325370697484573</v>
      </c>
    </row>
    <row r="250" spans="1:11" ht="25.5" x14ac:dyDescent="0.2">
      <c r="A250" s="166" t="s">
        <v>599</v>
      </c>
      <c r="B250" s="125" t="s">
        <v>59</v>
      </c>
      <c r="C250" s="79" t="s">
        <v>290</v>
      </c>
      <c r="D250" s="142" t="s">
        <v>598</v>
      </c>
      <c r="E250" s="152"/>
      <c r="F250" s="152"/>
      <c r="G250" s="127">
        <f t="shared" ref="G250:H252" si="60">G251</f>
        <v>157553</v>
      </c>
      <c r="H250" s="127">
        <f t="shared" si="60"/>
        <v>157553</v>
      </c>
      <c r="I250" s="127">
        <f t="shared" ref="I250" si="61">I251</f>
        <v>58775.8</v>
      </c>
      <c r="J250" s="133">
        <f t="shared" si="48"/>
        <v>37.305414685851744</v>
      </c>
      <c r="K250" s="150">
        <f t="shared" si="49"/>
        <v>37.305414685851744</v>
      </c>
    </row>
    <row r="251" spans="1:11" ht="25.5" x14ac:dyDescent="0.2">
      <c r="A251" s="167" t="s">
        <v>753</v>
      </c>
      <c r="B251" s="130" t="s">
        <v>59</v>
      </c>
      <c r="C251" s="95" t="s">
        <v>290</v>
      </c>
      <c r="D251" s="131" t="s">
        <v>758</v>
      </c>
      <c r="E251" s="126"/>
      <c r="F251" s="126"/>
      <c r="G251" s="133">
        <f t="shared" si="60"/>
        <v>157553</v>
      </c>
      <c r="H251" s="133">
        <f t="shared" si="60"/>
        <v>157553</v>
      </c>
      <c r="I251" s="133">
        <f>I252</f>
        <v>58775.8</v>
      </c>
      <c r="J251" s="133">
        <f t="shared" si="48"/>
        <v>37.305414685851744</v>
      </c>
      <c r="K251" s="150">
        <f t="shared" si="49"/>
        <v>37.305414685851744</v>
      </c>
    </row>
    <row r="252" spans="1:11" x14ac:dyDescent="0.2">
      <c r="A252" s="129" t="s">
        <v>68</v>
      </c>
      <c r="B252" s="130" t="s">
        <v>59</v>
      </c>
      <c r="C252" s="95" t="s">
        <v>290</v>
      </c>
      <c r="D252" s="131" t="s">
        <v>758</v>
      </c>
      <c r="E252" s="126" t="s">
        <v>69</v>
      </c>
      <c r="F252" s="126"/>
      <c r="G252" s="133">
        <f t="shared" si="60"/>
        <v>157553</v>
      </c>
      <c r="H252" s="133">
        <f t="shared" si="60"/>
        <v>157553</v>
      </c>
      <c r="I252" s="133">
        <f>I253</f>
        <v>58775.8</v>
      </c>
      <c r="J252" s="133">
        <f t="shared" si="48"/>
        <v>37.305414685851744</v>
      </c>
      <c r="K252" s="150">
        <f t="shared" si="49"/>
        <v>37.305414685851744</v>
      </c>
    </row>
    <row r="253" spans="1:11" ht="25.5" x14ac:dyDescent="0.2">
      <c r="A253" s="129" t="s">
        <v>70</v>
      </c>
      <c r="B253" s="130" t="s">
        <v>59</v>
      </c>
      <c r="C253" s="95" t="s">
        <v>290</v>
      </c>
      <c r="D253" s="131" t="s">
        <v>758</v>
      </c>
      <c r="E253" s="126" t="s">
        <v>71</v>
      </c>
      <c r="F253" s="126">
        <v>900810</v>
      </c>
      <c r="G253" s="133">
        <v>157553</v>
      </c>
      <c r="H253" s="133">
        <v>157553</v>
      </c>
      <c r="I253" s="133">
        <v>58775.8</v>
      </c>
      <c r="J253" s="133">
        <f t="shared" si="48"/>
        <v>37.305414685851744</v>
      </c>
      <c r="K253" s="150">
        <f t="shared" si="49"/>
        <v>37.305414685851744</v>
      </c>
    </row>
    <row r="254" spans="1:11" x14ac:dyDescent="0.2">
      <c r="A254" s="124" t="s">
        <v>754</v>
      </c>
      <c r="B254" s="130" t="s">
        <v>59</v>
      </c>
      <c r="C254" s="95" t="s">
        <v>290</v>
      </c>
      <c r="D254" s="142" t="s">
        <v>759</v>
      </c>
      <c r="E254" s="152"/>
      <c r="F254" s="152"/>
      <c r="G254" s="127">
        <f t="shared" ref="G254:H257" si="62">G255</f>
        <v>33874</v>
      </c>
      <c r="H254" s="127">
        <f t="shared" si="62"/>
        <v>33874</v>
      </c>
      <c r="I254" s="127">
        <f t="shared" ref="I254:I257" si="63">I255</f>
        <v>892.1</v>
      </c>
      <c r="J254" s="127">
        <f t="shared" si="48"/>
        <v>2.6335832792111944</v>
      </c>
      <c r="K254" s="147">
        <f t="shared" si="49"/>
        <v>2.6335832792111944</v>
      </c>
    </row>
    <row r="255" spans="1:11" x14ac:dyDescent="0.2">
      <c r="A255" s="124" t="s">
        <v>755</v>
      </c>
      <c r="B255" s="130" t="s">
        <v>59</v>
      </c>
      <c r="C255" s="95" t="s">
        <v>290</v>
      </c>
      <c r="D255" s="142" t="s">
        <v>760</v>
      </c>
      <c r="E255" s="152"/>
      <c r="F255" s="152"/>
      <c r="G255" s="127">
        <f t="shared" si="62"/>
        <v>33874</v>
      </c>
      <c r="H255" s="127">
        <f t="shared" si="62"/>
        <v>33874</v>
      </c>
      <c r="I255" s="127">
        <f t="shared" si="63"/>
        <v>892.1</v>
      </c>
      <c r="J255" s="133">
        <f t="shared" si="48"/>
        <v>2.6335832792111944</v>
      </c>
      <c r="K255" s="150">
        <f t="shared" si="49"/>
        <v>2.6335832792111944</v>
      </c>
    </row>
    <row r="256" spans="1:11" x14ac:dyDescent="0.2">
      <c r="A256" s="167" t="s">
        <v>216</v>
      </c>
      <c r="B256" s="130" t="s">
        <v>59</v>
      </c>
      <c r="C256" s="95" t="s">
        <v>290</v>
      </c>
      <c r="D256" s="131" t="s">
        <v>761</v>
      </c>
      <c r="E256" s="126"/>
      <c r="F256" s="126"/>
      <c r="G256" s="133">
        <f t="shared" si="62"/>
        <v>33874</v>
      </c>
      <c r="H256" s="133">
        <f t="shared" si="62"/>
        <v>33874</v>
      </c>
      <c r="I256" s="133">
        <f t="shared" si="63"/>
        <v>892.1</v>
      </c>
      <c r="J256" s="133">
        <f t="shared" si="48"/>
        <v>2.6335832792111944</v>
      </c>
      <c r="K256" s="150">
        <f t="shared" si="49"/>
        <v>2.6335832792111944</v>
      </c>
    </row>
    <row r="257" spans="1:11" x14ac:dyDescent="0.2">
      <c r="A257" s="129" t="s">
        <v>68</v>
      </c>
      <c r="B257" s="130" t="s">
        <v>59</v>
      </c>
      <c r="C257" s="95" t="s">
        <v>290</v>
      </c>
      <c r="D257" s="131" t="s">
        <v>761</v>
      </c>
      <c r="E257" s="126" t="s">
        <v>69</v>
      </c>
      <c r="F257" s="126"/>
      <c r="G257" s="133">
        <f t="shared" si="62"/>
        <v>33874</v>
      </c>
      <c r="H257" s="133">
        <f t="shared" si="62"/>
        <v>33874</v>
      </c>
      <c r="I257" s="133">
        <f t="shared" si="63"/>
        <v>892.1</v>
      </c>
      <c r="J257" s="133">
        <f t="shared" si="48"/>
        <v>2.6335832792111944</v>
      </c>
      <c r="K257" s="150">
        <f t="shared" si="49"/>
        <v>2.6335832792111944</v>
      </c>
    </row>
    <row r="258" spans="1:11" ht="25.5" x14ac:dyDescent="0.2">
      <c r="A258" s="129" t="s">
        <v>70</v>
      </c>
      <c r="B258" s="130" t="s">
        <v>59</v>
      </c>
      <c r="C258" s="95" t="s">
        <v>290</v>
      </c>
      <c r="D258" s="131" t="s">
        <v>761</v>
      </c>
      <c r="E258" s="126" t="s">
        <v>71</v>
      </c>
      <c r="F258" s="126">
        <v>900810</v>
      </c>
      <c r="G258" s="133">
        <v>33874</v>
      </c>
      <c r="H258" s="133">
        <v>33874</v>
      </c>
      <c r="I258" s="133">
        <v>892.1</v>
      </c>
      <c r="J258" s="133">
        <f t="shared" si="48"/>
        <v>2.6335832792111944</v>
      </c>
      <c r="K258" s="150">
        <f t="shared" si="49"/>
        <v>2.6335832792111944</v>
      </c>
    </row>
    <row r="259" spans="1:11" s="107" customFormat="1" x14ac:dyDescent="0.2">
      <c r="A259" s="124" t="s">
        <v>217</v>
      </c>
      <c r="B259" s="125" t="s">
        <v>59</v>
      </c>
      <c r="C259" s="79" t="s">
        <v>290</v>
      </c>
      <c r="D259" s="142" t="s">
        <v>218</v>
      </c>
      <c r="E259" s="152"/>
      <c r="F259" s="152"/>
      <c r="G259" s="127">
        <f>G260</f>
        <v>40993</v>
      </c>
      <c r="H259" s="127">
        <f>H260</f>
        <v>40993</v>
      </c>
      <c r="I259" s="127">
        <f>I260</f>
        <v>3449</v>
      </c>
      <c r="J259" s="127">
        <f t="shared" si="48"/>
        <v>8.4136315956382788</v>
      </c>
      <c r="K259" s="147">
        <f t="shared" si="49"/>
        <v>8.4136315956382788</v>
      </c>
    </row>
    <row r="260" spans="1:11" s="107" customFormat="1" ht="33" customHeight="1" x14ac:dyDescent="0.2">
      <c r="A260" s="148" t="s">
        <v>600</v>
      </c>
      <c r="B260" s="125" t="s">
        <v>59</v>
      </c>
      <c r="C260" s="79" t="s">
        <v>290</v>
      </c>
      <c r="D260" s="142" t="s">
        <v>223</v>
      </c>
      <c r="E260" s="152"/>
      <c r="F260" s="152"/>
      <c r="G260" s="127">
        <f>G261+G265</f>
        <v>40993</v>
      </c>
      <c r="H260" s="127">
        <f>H261+H265</f>
        <v>40993</v>
      </c>
      <c r="I260" s="127">
        <f>I261+I265</f>
        <v>3449</v>
      </c>
      <c r="J260" s="127">
        <f t="shared" si="48"/>
        <v>8.4136315956382788</v>
      </c>
      <c r="K260" s="147">
        <f t="shared" si="49"/>
        <v>8.4136315956382788</v>
      </c>
    </row>
    <row r="261" spans="1:11" s="107" customFormat="1" x14ac:dyDescent="0.2">
      <c r="A261" s="124" t="s">
        <v>191</v>
      </c>
      <c r="B261" s="125" t="s">
        <v>59</v>
      </c>
      <c r="C261" s="79" t="s">
        <v>290</v>
      </c>
      <c r="D261" s="142" t="s">
        <v>818</v>
      </c>
      <c r="E261" s="152"/>
      <c r="F261" s="152"/>
      <c r="G261" s="127">
        <f t="shared" ref="G261:H263" si="64">G262</f>
        <v>37405</v>
      </c>
      <c r="H261" s="127">
        <f t="shared" si="64"/>
        <v>37405</v>
      </c>
      <c r="I261" s="127">
        <f t="shared" ref="I261:I263" si="65">I262</f>
        <v>3449</v>
      </c>
      <c r="J261" s="127">
        <f t="shared" si="48"/>
        <v>9.2206924207993595</v>
      </c>
      <c r="K261" s="147">
        <f t="shared" si="49"/>
        <v>9.2206924207993595</v>
      </c>
    </row>
    <row r="262" spans="1:11" x14ac:dyDescent="0.2">
      <c r="A262" s="129" t="s">
        <v>412</v>
      </c>
      <c r="B262" s="130" t="s">
        <v>59</v>
      </c>
      <c r="C262" s="95" t="s">
        <v>290</v>
      </c>
      <c r="D262" s="131" t="s">
        <v>819</v>
      </c>
      <c r="E262" s="126"/>
      <c r="F262" s="126"/>
      <c r="G262" s="133">
        <f t="shared" si="64"/>
        <v>37405</v>
      </c>
      <c r="H262" s="133">
        <f t="shared" si="64"/>
        <v>37405</v>
      </c>
      <c r="I262" s="133">
        <f t="shared" si="65"/>
        <v>3449</v>
      </c>
      <c r="J262" s="133">
        <f t="shared" si="48"/>
        <v>9.2206924207993595</v>
      </c>
      <c r="K262" s="150">
        <f t="shared" si="49"/>
        <v>9.2206924207993595</v>
      </c>
    </row>
    <row r="263" spans="1:11" x14ac:dyDescent="0.2">
      <c r="A263" s="129" t="s">
        <v>68</v>
      </c>
      <c r="B263" s="130" t="s">
        <v>59</v>
      </c>
      <c r="C263" s="95" t="s">
        <v>290</v>
      </c>
      <c r="D263" s="131" t="s">
        <v>819</v>
      </c>
      <c r="E263" s="126" t="s">
        <v>69</v>
      </c>
      <c r="F263" s="126"/>
      <c r="G263" s="133">
        <f t="shared" si="64"/>
        <v>37405</v>
      </c>
      <c r="H263" s="133">
        <f t="shared" si="64"/>
        <v>37405</v>
      </c>
      <c r="I263" s="133">
        <f t="shared" si="65"/>
        <v>3449</v>
      </c>
      <c r="J263" s="133">
        <f t="shared" si="48"/>
        <v>9.2206924207993595</v>
      </c>
      <c r="K263" s="150">
        <f t="shared" si="49"/>
        <v>9.2206924207993595</v>
      </c>
    </row>
    <row r="264" spans="1:11" ht="25.5" x14ac:dyDescent="0.2">
      <c r="A264" s="129" t="s">
        <v>70</v>
      </c>
      <c r="B264" s="130" t="s">
        <v>59</v>
      </c>
      <c r="C264" s="95" t="s">
        <v>290</v>
      </c>
      <c r="D264" s="131" t="s">
        <v>819</v>
      </c>
      <c r="E264" s="126" t="s">
        <v>71</v>
      </c>
      <c r="F264" s="126">
        <v>900810</v>
      </c>
      <c r="G264" s="133">
        <v>37405</v>
      </c>
      <c r="H264" s="133">
        <v>37405</v>
      </c>
      <c r="I264" s="133">
        <v>3449</v>
      </c>
      <c r="J264" s="133">
        <f t="shared" si="48"/>
        <v>9.2206924207993595</v>
      </c>
      <c r="K264" s="150">
        <f t="shared" si="49"/>
        <v>9.2206924207993595</v>
      </c>
    </row>
    <row r="265" spans="1:11" ht="25.5" x14ac:dyDescent="0.2">
      <c r="A265" s="156" t="s">
        <v>604</v>
      </c>
      <c r="B265" s="125" t="s">
        <v>59</v>
      </c>
      <c r="C265" s="79" t="s">
        <v>290</v>
      </c>
      <c r="D265" s="142" t="s">
        <v>224</v>
      </c>
      <c r="E265" s="152"/>
      <c r="F265" s="152"/>
      <c r="G265" s="127">
        <f t="shared" ref="G265:I267" si="66">G266</f>
        <v>3588</v>
      </c>
      <c r="H265" s="127">
        <f t="shared" si="66"/>
        <v>3588</v>
      </c>
      <c r="I265" s="127">
        <f t="shared" si="66"/>
        <v>0</v>
      </c>
      <c r="J265" s="133">
        <f t="shared" si="48"/>
        <v>0</v>
      </c>
      <c r="K265" s="150">
        <f t="shared" si="49"/>
        <v>0</v>
      </c>
    </row>
    <row r="266" spans="1:11" x14ac:dyDescent="0.2">
      <c r="A266" s="129" t="s">
        <v>605</v>
      </c>
      <c r="B266" s="130" t="s">
        <v>59</v>
      </c>
      <c r="C266" s="95" t="s">
        <v>290</v>
      </c>
      <c r="D266" s="131" t="s">
        <v>762</v>
      </c>
      <c r="E266" s="126"/>
      <c r="F266" s="126"/>
      <c r="G266" s="133">
        <f t="shared" si="66"/>
        <v>3588</v>
      </c>
      <c r="H266" s="133">
        <f t="shared" si="66"/>
        <v>3588</v>
      </c>
      <c r="I266" s="133">
        <f t="shared" si="66"/>
        <v>0</v>
      </c>
      <c r="J266" s="133">
        <f t="shared" ref="J266:J329" si="67">I266/G266*100</f>
        <v>0</v>
      </c>
      <c r="K266" s="150">
        <f t="shared" ref="K266:K329" si="68">I266/H266*100</f>
        <v>0</v>
      </c>
    </row>
    <row r="267" spans="1:11" ht="14.25" customHeight="1" x14ac:dyDescent="0.2">
      <c r="A267" s="129" t="s">
        <v>68</v>
      </c>
      <c r="B267" s="130" t="s">
        <v>59</v>
      </c>
      <c r="C267" s="95" t="s">
        <v>290</v>
      </c>
      <c r="D267" s="131" t="s">
        <v>762</v>
      </c>
      <c r="E267" s="126" t="s">
        <v>69</v>
      </c>
      <c r="F267" s="126"/>
      <c r="G267" s="133">
        <f t="shared" si="66"/>
        <v>3588</v>
      </c>
      <c r="H267" s="133">
        <f t="shared" si="66"/>
        <v>3588</v>
      </c>
      <c r="I267" s="133">
        <f t="shared" si="66"/>
        <v>0</v>
      </c>
      <c r="J267" s="133">
        <f t="shared" si="67"/>
        <v>0</v>
      </c>
      <c r="K267" s="150">
        <f t="shared" si="68"/>
        <v>0</v>
      </c>
    </row>
    <row r="268" spans="1:11" ht="25.5" x14ac:dyDescent="0.2">
      <c r="A268" s="129" t="s">
        <v>70</v>
      </c>
      <c r="B268" s="130" t="s">
        <v>59</v>
      </c>
      <c r="C268" s="95" t="s">
        <v>290</v>
      </c>
      <c r="D268" s="131" t="s">
        <v>762</v>
      </c>
      <c r="E268" s="126" t="s">
        <v>71</v>
      </c>
      <c r="F268" s="126">
        <v>900810</v>
      </c>
      <c r="G268" s="133">
        <v>3588</v>
      </c>
      <c r="H268" s="133">
        <v>3588</v>
      </c>
      <c r="I268" s="133">
        <v>0</v>
      </c>
      <c r="J268" s="133">
        <f t="shared" si="67"/>
        <v>0</v>
      </c>
      <c r="K268" s="150">
        <f t="shared" si="68"/>
        <v>0</v>
      </c>
    </row>
    <row r="269" spans="1:11" s="134" customFormat="1" x14ac:dyDescent="0.2">
      <c r="A269" s="124" t="s">
        <v>192</v>
      </c>
      <c r="B269" s="125">
        <v>901</v>
      </c>
      <c r="C269" s="79" t="s">
        <v>290</v>
      </c>
      <c r="D269" s="142" t="s">
        <v>645</v>
      </c>
      <c r="E269" s="152"/>
      <c r="F269" s="152"/>
      <c r="G269" s="127">
        <f t="shared" ref="G269:I271" si="69">G270</f>
        <v>0</v>
      </c>
      <c r="H269" s="127">
        <f t="shared" si="69"/>
        <v>1742.4</v>
      </c>
      <c r="I269" s="127">
        <f t="shared" si="69"/>
        <v>1742.4</v>
      </c>
      <c r="J269" s="127">
        <v>0</v>
      </c>
      <c r="K269" s="147">
        <f t="shared" si="68"/>
        <v>100</v>
      </c>
    </row>
    <row r="270" spans="1:11" s="134" customFormat="1" x14ac:dyDescent="0.2">
      <c r="A270" s="124" t="s">
        <v>646</v>
      </c>
      <c r="B270" s="125">
        <v>901</v>
      </c>
      <c r="C270" s="79" t="s">
        <v>290</v>
      </c>
      <c r="D270" s="142" t="s">
        <v>645</v>
      </c>
      <c r="E270" s="152"/>
      <c r="F270" s="152"/>
      <c r="G270" s="127">
        <f t="shared" si="69"/>
        <v>0</v>
      </c>
      <c r="H270" s="127">
        <f t="shared" si="69"/>
        <v>1742.4</v>
      </c>
      <c r="I270" s="127">
        <f t="shared" si="69"/>
        <v>1742.4</v>
      </c>
      <c r="J270" s="127">
        <v>0</v>
      </c>
      <c r="K270" s="147">
        <f t="shared" si="68"/>
        <v>100</v>
      </c>
    </row>
    <row r="271" spans="1:11" s="128" customFormat="1" x14ac:dyDescent="0.2">
      <c r="A271" s="129" t="s">
        <v>72</v>
      </c>
      <c r="B271" s="130" t="s">
        <v>59</v>
      </c>
      <c r="C271" s="95" t="s">
        <v>290</v>
      </c>
      <c r="D271" s="131" t="s">
        <v>645</v>
      </c>
      <c r="E271" s="126">
        <v>800</v>
      </c>
      <c r="F271" s="126"/>
      <c r="G271" s="133">
        <f t="shared" si="69"/>
        <v>0</v>
      </c>
      <c r="H271" s="133">
        <f t="shared" si="69"/>
        <v>1742.4</v>
      </c>
      <c r="I271" s="133">
        <f t="shared" si="69"/>
        <v>1742.4</v>
      </c>
      <c r="J271" s="133">
        <v>0</v>
      </c>
      <c r="K271" s="150">
        <f t="shared" si="68"/>
        <v>100</v>
      </c>
    </row>
    <row r="272" spans="1:11" s="128" customFormat="1" x14ac:dyDescent="0.2">
      <c r="A272" s="129" t="s">
        <v>647</v>
      </c>
      <c r="B272" s="130" t="s">
        <v>59</v>
      </c>
      <c r="C272" s="95" t="s">
        <v>290</v>
      </c>
      <c r="D272" s="131" t="s">
        <v>645</v>
      </c>
      <c r="E272" s="126">
        <v>830</v>
      </c>
      <c r="F272" s="126">
        <v>900100</v>
      </c>
      <c r="G272" s="133">
        <v>0</v>
      </c>
      <c r="H272" s="133">
        <v>1742.4</v>
      </c>
      <c r="I272" s="133">
        <v>1742.4</v>
      </c>
      <c r="J272" s="133">
        <v>0</v>
      </c>
      <c r="K272" s="150">
        <f t="shared" si="68"/>
        <v>100</v>
      </c>
    </row>
    <row r="273" spans="1:11" x14ac:dyDescent="0.2">
      <c r="A273" s="101" t="s">
        <v>90</v>
      </c>
      <c r="B273" s="125">
        <v>901</v>
      </c>
      <c r="C273" s="79" t="s">
        <v>263</v>
      </c>
      <c r="D273" s="131"/>
      <c r="E273" s="126"/>
      <c r="F273" s="126"/>
      <c r="G273" s="127">
        <f>G274</f>
        <v>10037.4</v>
      </c>
      <c r="H273" s="127">
        <f>H274</f>
        <v>10037.4</v>
      </c>
      <c r="I273" s="127">
        <f>I274</f>
        <v>3413.9</v>
      </c>
      <c r="J273" s="127">
        <f t="shared" si="67"/>
        <v>34.011795883396104</v>
      </c>
      <c r="K273" s="147">
        <f t="shared" si="68"/>
        <v>34.011795883396104</v>
      </c>
    </row>
    <row r="274" spans="1:11" x14ac:dyDescent="0.2">
      <c r="A274" s="124" t="s">
        <v>537</v>
      </c>
      <c r="B274" s="125">
        <v>901</v>
      </c>
      <c r="C274" s="79" t="s">
        <v>263</v>
      </c>
      <c r="D274" s="142" t="s">
        <v>161</v>
      </c>
      <c r="E274" s="126"/>
      <c r="F274" s="126"/>
      <c r="G274" s="127">
        <f>G280+G275</f>
        <v>10037.4</v>
      </c>
      <c r="H274" s="127">
        <f>H280+H275</f>
        <v>10037.4</v>
      </c>
      <c r="I274" s="127">
        <f>I280+I275</f>
        <v>3413.9</v>
      </c>
      <c r="J274" s="127">
        <f t="shared" si="67"/>
        <v>34.011795883396104</v>
      </c>
      <c r="K274" s="147">
        <f t="shared" si="68"/>
        <v>34.011795883396104</v>
      </c>
    </row>
    <row r="275" spans="1:11" ht="38.25" x14ac:dyDescent="0.2">
      <c r="A275" s="156" t="s">
        <v>467</v>
      </c>
      <c r="B275" s="125">
        <v>901</v>
      </c>
      <c r="C275" s="79" t="s">
        <v>263</v>
      </c>
      <c r="D275" s="142" t="s">
        <v>162</v>
      </c>
      <c r="E275" s="126"/>
      <c r="F275" s="126"/>
      <c r="G275" s="127">
        <f t="shared" ref="G275:H278" si="70">G276</f>
        <v>1320</v>
      </c>
      <c r="H275" s="127">
        <f t="shared" si="70"/>
        <v>1320</v>
      </c>
      <c r="I275" s="127">
        <f t="shared" ref="I275:I278" si="71">I276</f>
        <v>474</v>
      </c>
      <c r="J275" s="127">
        <f t="shared" si="67"/>
        <v>35.909090909090907</v>
      </c>
      <c r="K275" s="147">
        <f t="shared" si="68"/>
        <v>35.909090909090907</v>
      </c>
    </row>
    <row r="276" spans="1:11" ht="38.25" x14ac:dyDescent="0.2">
      <c r="A276" s="124" t="s">
        <v>867</v>
      </c>
      <c r="B276" s="125">
        <v>901</v>
      </c>
      <c r="C276" s="79" t="s">
        <v>263</v>
      </c>
      <c r="D276" s="142" t="s">
        <v>531</v>
      </c>
      <c r="E276" s="152"/>
      <c r="F276" s="152"/>
      <c r="G276" s="127">
        <f t="shared" si="70"/>
        <v>1320</v>
      </c>
      <c r="H276" s="127">
        <f t="shared" si="70"/>
        <v>1320</v>
      </c>
      <c r="I276" s="127">
        <f t="shared" si="71"/>
        <v>474</v>
      </c>
      <c r="J276" s="133">
        <f t="shared" si="67"/>
        <v>35.909090909090907</v>
      </c>
      <c r="K276" s="150">
        <f t="shared" si="68"/>
        <v>35.909090909090907</v>
      </c>
    </row>
    <row r="277" spans="1:11" ht="63.75" x14ac:dyDescent="0.2">
      <c r="A277" s="129" t="s">
        <v>815</v>
      </c>
      <c r="B277" s="130">
        <v>901</v>
      </c>
      <c r="C277" s="95" t="s">
        <v>263</v>
      </c>
      <c r="D277" s="131" t="s">
        <v>730</v>
      </c>
      <c r="E277" s="126"/>
      <c r="F277" s="126"/>
      <c r="G277" s="133">
        <f t="shared" si="70"/>
        <v>1320</v>
      </c>
      <c r="H277" s="133">
        <f t="shared" si="70"/>
        <v>1320</v>
      </c>
      <c r="I277" s="133">
        <f t="shared" si="71"/>
        <v>474</v>
      </c>
      <c r="J277" s="133">
        <f t="shared" si="67"/>
        <v>35.909090909090907</v>
      </c>
      <c r="K277" s="150">
        <f t="shared" si="68"/>
        <v>35.909090909090907</v>
      </c>
    </row>
    <row r="278" spans="1:11" ht="25.5" x14ac:dyDescent="0.2">
      <c r="A278" s="129" t="s">
        <v>79</v>
      </c>
      <c r="B278" s="130">
        <v>901</v>
      </c>
      <c r="C278" s="95" t="s">
        <v>263</v>
      </c>
      <c r="D278" s="131" t="s">
        <v>730</v>
      </c>
      <c r="E278" s="126" t="s">
        <v>80</v>
      </c>
      <c r="F278" s="126"/>
      <c r="G278" s="133">
        <f t="shared" si="70"/>
        <v>1320</v>
      </c>
      <c r="H278" s="133">
        <f t="shared" si="70"/>
        <v>1320</v>
      </c>
      <c r="I278" s="133">
        <f t="shared" si="71"/>
        <v>474</v>
      </c>
      <c r="J278" s="133">
        <f t="shared" si="67"/>
        <v>35.909090909090907</v>
      </c>
      <c r="K278" s="150">
        <f t="shared" si="68"/>
        <v>35.909090909090907</v>
      </c>
    </row>
    <row r="279" spans="1:11" x14ac:dyDescent="0.2">
      <c r="A279" s="129" t="s">
        <v>81</v>
      </c>
      <c r="B279" s="130">
        <v>901</v>
      </c>
      <c r="C279" s="95" t="s">
        <v>263</v>
      </c>
      <c r="D279" s="131" t="s">
        <v>730</v>
      </c>
      <c r="E279" s="126" t="s">
        <v>82</v>
      </c>
      <c r="F279" s="126">
        <v>900100</v>
      </c>
      <c r="G279" s="133">
        <v>1320</v>
      </c>
      <c r="H279" s="133">
        <v>1320</v>
      </c>
      <c r="I279" s="133">
        <v>474</v>
      </c>
      <c r="J279" s="133">
        <f t="shared" si="67"/>
        <v>35.909090909090907</v>
      </c>
      <c r="K279" s="150">
        <f t="shared" si="68"/>
        <v>35.909090909090907</v>
      </c>
    </row>
    <row r="280" spans="1:11" ht="25.5" x14ac:dyDescent="0.2">
      <c r="A280" s="148" t="s">
        <v>533</v>
      </c>
      <c r="B280" s="125">
        <v>901</v>
      </c>
      <c r="C280" s="79" t="s">
        <v>263</v>
      </c>
      <c r="D280" s="142" t="s">
        <v>172</v>
      </c>
      <c r="E280" s="152"/>
      <c r="F280" s="152"/>
      <c r="G280" s="127">
        <f>G281+G288+G292</f>
        <v>8717.4</v>
      </c>
      <c r="H280" s="127">
        <f>H281+H288+H292</f>
        <v>8717.4</v>
      </c>
      <c r="I280" s="127">
        <f>I281+I288+I292</f>
        <v>2939.9</v>
      </c>
      <c r="J280" s="127">
        <f t="shared" si="67"/>
        <v>33.724505012962588</v>
      </c>
      <c r="K280" s="147">
        <f t="shared" si="68"/>
        <v>33.724505012962588</v>
      </c>
    </row>
    <row r="281" spans="1:11" x14ac:dyDescent="0.2">
      <c r="A281" s="148" t="s">
        <v>534</v>
      </c>
      <c r="B281" s="125">
        <v>901</v>
      </c>
      <c r="C281" s="79" t="s">
        <v>263</v>
      </c>
      <c r="D281" s="142" t="s">
        <v>253</v>
      </c>
      <c r="E281" s="152"/>
      <c r="F281" s="152"/>
      <c r="G281" s="127">
        <f>G282+G285</f>
        <v>6758.4</v>
      </c>
      <c r="H281" s="127">
        <f>H282+H285</f>
        <v>6758.4</v>
      </c>
      <c r="I281" s="127">
        <f>I282+I285</f>
        <v>2257.6999999999998</v>
      </c>
      <c r="J281" s="133">
        <f t="shared" si="67"/>
        <v>33.405835700757578</v>
      </c>
      <c r="K281" s="150">
        <f t="shared" si="68"/>
        <v>33.405835700757578</v>
      </c>
    </row>
    <row r="282" spans="1:11" ht="38.25" x14ac:dyDescent="0.2">
      <c r="A282" s="129" t="s">
        <v>469</v>
      </c>
      <c r="B282" s="130">
        <v>901</v>
      </c>
      <c r="C282" s="95" t="s">
        <v>263</v>
      </c>
      <c r="D282" s="131" t="s">
        <v>254</v>
      </c>
      <c r="E282" s="126"/>
      <c r="F282" s="126"/>
      <c r="G282" s="133">
        <f t="shared" ref="G282:I283" si="72">G283</f>
        <v>2500</v>
      </c>
      <c r="H282" s="133">
        <f t="shared" si="72"/>
        <v>2500</v>
      </c>
      <c r="I282" s="133">
        <f t="shared" si="72"/>
        <v>961.9</v>
      </c>
      <c r="J282" s="133">
        <f t="shared" si="67"/>
        <v>38.475999999999999</v>
      </c>
      <c r="K282" s="150">
        <f t="shared" si="68"/>
        <v>38.475999999999999</v>
      </c>
    </row>
    <row r="283" spans="1:11" x14ac:dyDescent="0.2">
      <c r="A283" s="129" t="s">
        <v>68</v>
      </c>
      <c r="B283" s="130">
        <v>901</v>
      </c>
      <c r="C283" s="95" t="s">
        <v>263</v>
      </c>
      <c r="D283" s="131" t="s">
        <v>254</v>
      </c>
      <c r="E283" s="126" t="s">
        <v>69</v>
      </c>
      <c r="F283" s="126"/>
      <c r="G283" s="133">
        <f t="shared" si="72"/>
        <v>2500</v>
      </c>
      <c r="H283" s="133">
        <f t="shared" si="72"/>
        <v>2500</v>
      </c>
      <c r="I283" s="133">
        <f t="shared" si="72"/>
        <v>961.9</v>
      </c>
      <c r="J283" s="133">
        <f t="shared" si="67"/>
        <v>38.475999999999999</v>
      </c>
      <c r="K283" s="150">
        <f t="shared" si="68"/>
        <v>38.475999999999999</v>
      </c>
    </row>
    <row r="284" spans="1:11" ht="25.5" x14ac:dyDescent="0.2">
      <c r="A284" s="129" t="s">
        <v>70</v>
      </c>
      <c r="B284" s="130">
        <v>901</v>
      </c>
      <c r="C284" s="95" t="s">
        <v>263</v>
      </c>
      <c r="D284" s="131" t="s">
        <v>254</v>
      </c>
      <c r="E284" s="126" t="s">
        <v>71</v>
      </c>
      <c r="F284" s="126">
        <v>900100</v>
      </c>
      <c r="G284" s="133">
        <v>2500</v>
      </c>
      <c r="H284" s="133">
        <v>2500</v>
      </c>
      <c r="I284" s="133">
        <v>961.9</v>
      </c>
      <c r="J284" s="133">
        <f t="shared" si="67"/>
        <v>38.475999999999999</v>
      </c>
      <c r="K284" s="150">
        <f t="shared" si="68"/>
        <v>38.475999999999999</v>
      </c>
    </row>
    <row r="285" spans="1:11" ht="25.5" x14ac:dyDescent="0.2">
      <c r="A285" s="129" t="s">
        <v>255</v>
      </c>
      <c r="B285" s="130">
        <v>901</v>
      </c>
      <c r="C285" s="95" t="s">
        <v>263</v>
      </c>
      <c r="D285" s="131" t="s">
        <v>256</v>
      </c>
      <c r="E285" s="126"/>
      <c r="F285" s="126"/>
      <c r="G285" s="133">
        <f t="shared" ref="G285:I286" si="73">G286</f>
        <v>4258.3999999999996</v>
      </c>
      <c r="H285" s="133">
        <f t="shared" si="73"/>
        <v>4258.3999999999996</v>
      </c>
      <c r="I285" s="133">
        <f t="shared" si="73"/>
        <v>1295.8</v>
      </c>
      <c r="J285" s="133">
        <f t="shared" si="67"/>
        <v>30.42926920909262</v>
      </c>
      <c r="K285" s="150">
        <f t="shared" si="68"/>
        <v>30.42926920909262</v>
      </c>
    </row>
    <row r="286" spans="1:11" x14ac:dyDescent="0.2">
      <c r="A286" s="129" t="s">
        <v>68</v>
      </c>
      <c r="B286" s="130">
        <v>901</v>
      </c>
      <c r="C286" s="95" t="s">
        <v>263</v>
      </c>
      <c r="D286" s="131" t="s">
        <v>256</v>
      </c>
      <c r="E286" s="126" t="s">
        <v>69</v>
      </c>
      <c r="F286" s="126"/>
      <c r="G286" s="133">
        <f t="shared" si="73"/>
        <v>4258.3999999999996</v>
      </c>
      <c r="H286" s="133">
        <f t="shared" si="73"/>
        <v>4258.3999999999996</v>
      </c>
      <c r="I286" s="133">
        <f t="shared" si="73"/>
        <v>1295.8</v>
      </c>
      <c r="J286" s="133">
        <f t="shared" si="67"/>
        <v>30.42926920909262</v>
      </c>
      <c r="K286" s="150">
        <f t="shared" si="68"/>
        <v>30.42926920909262</v>
      </c>
    </row>
    <row r="287" spans="1:11" ht="25.5" x14ac:dyDescent="0.2">
      <c r="A287" s="129" t="s">
        <v>70</v>
      </c>
      <c r="B287" s="130">
        <v>901</v>
      </c>
      <c r="C287" s="95" t="s">
        <v>263</v>
      </c>
      <c r="D287" s="131" t="s">
        <v>256</v>
      </c>
      <c r="E287" s="126" t="s">
        <v>71</v>
      </c>
      <c r="F287" s="126">
        <v>900100</v>
      </c>
      <c r="G287" s="133">
        <v>4258.3999999999996</v>
      </c>
      <c r="H287" s="133">
        <v>4258.3999999999996</v>
      </c>
      <c r="I287" s="133">
        <v>1295.8</v>
      </c>
      <c r="J287" s="133">
        <f t="shared" si="67"/>
        <v>30.42926920909262</v>
      </c>
      <c r="K287" s="150">
        <f t="shared" si="68"/>
        <v>30.42926920909262</v>
      </c>
    </row>
    <row r="288" spans="1:11" x14ac:dyDescent="0.2">
      <c r="A288" s="148" t="s">
        <v>532</v>
      </c>
      <c r="B288" s="125">
        <v>901</v>
      </c>
      <c r="C288" s="79" t="s">
        <v>263</v>
      </c>
      <c r="D288" s="142" t="s">
        <v>251</v>
      </c>
      <c r="E288" s="152"/>
      <c r="F288" s="126"/>
      <c r="G288" s="127">
        <f t="shared" ref="G288:I290" si="74">G289</f>
        <v>559</v>
      </c>
      <c r="H288" s="127">
        <f t="shared" si="74"/>
        <v>559</v>
      </c>
      <c r="I288" s="127">
        <f t="shared" si="74"/>
        <v>170.4</v>
      </c>
      <c r="J288" s="133">
        <f t="shared" si="67"/>
        <v>30.483005366726296</v>
      </c>
      <c r="K288" s="150">
        <f t="shared" si="68"/>
        <v>30.483005366726296</v>
      </c>
    </row>
    <row r="289" spans="1:11" x14ac:dyDescent="0.2">
      <c r="A289" s="167" t="s">
        <v>250</v>
      </c>
      <c r="B289" s="130">
        <v>901</v>
      </c>
      <c r="C289" s="95" t="s">
        <v>263</v>
      </c>
      <c r="D289" s="131" t="s">
        <v>252</v>
      </c>
      <c r="E289" s="126"/>
      <c r="F289" s="126"/>
      <c r="G289" s="133">
        <f t="shared" si="74"/>
        <v>559</v>
      </c>
      <c r="H289" s="133">
        <f t="shared" si="74"/>
        <v>559</v>
      </c>
      <c r="I289" s="133">
        <f t="shared" si="74"/>
        <v>170.4</v>
      </c>
      <c r="J289" s="133">
        <f t="shared" si="67"/>
        <v>30.483005366726296</v>
      </c>
      <c r="K289" s="150">
        <f t="shared" si="68"/>
        <v>30.483005366726296</v>
      </c>
    </row>
    <row r="290" spans="1:11" x14ac:dyDescent="0.2">
      <c r="A290" s="129" t="s">
        <v>68</v>
      </c>
      <c r="B290" s="130">
        <v>901</v>
      </c>
      <c r="C290" s="95" t="s">
        <v>263</v>
      </c>
      <c r="D290" s="131" t="s">
        <v>252</v>
      </c>
      <c r="E290" s="126" t="s">
        <v>69</v>
      </c>
      <c r="F290" s="126"/>
      <c r="G290" s="133">
        <f t="shared" si="74"/>
        <v>559</v>
      </c>
      <c r="H290" s="133">
        <f t="shared" si="74"/>
        <v>559</v>
      </c>
      <c r="I290" s="133">
        <f t="shared" si="74"/>
        <v>170.4</v>
      </c>
      <c r="J290" s="133">
        <f t="shared" si="67"/>
        <v>30.483005366726296</v>
      </c>
      <c r="K290" s="150">
        <f t="shared" si="68"/>
        <v>30.483005366726296</v>
      </c>
    </row>
    <row r="291" spans="1:11" ht="25.5" x14ac:dyDescent="0.2">
      <c r="A291" s="129" t="s">
        <v>70</v>
      </c>
      <c r="B291" s="130">
        <v>901</v>
      </c>
      <c r="C291" s="95" t="s">
        <v>263</v>
      </c>
      <c r="D291" s="131" t="s">
        <v>252</v>
      </c>
      <c r="E291" s="126" t="s">
        <v>71</v>
      </c>
      <c r="F291" s="126">
        <v>900100</v>
      </c>
      <c r="G291" s="133">
        <v>559</v>
      </c>
      <c r="H291" s="133">
        <v>559</v>
      </c>
      <c r="I291" s="133">
        <v>170.4</v>
      </c>
      <c r="J291" s="133">
        <f t="shared" si="67"/>
        <v>30.483005366726296</v>
      </c>
      <c r="K291" s="150">
        <f t="shared" si="68"/>
        <v>30.483005366726296</v>
      </c>
    </row>
    <row r="292" spans="1:11" x14ac:dyDescent="0.2">
      <c r="A292" s="148" t="s">
        <v>535</v>
      </c>
      <c r="B292" s="125">
        <v>901</v>
      </c>
      <c r="C292" s="79" t="s">
        <v>263</v>
      </c>
      <c r="D292" s="142" t="s">
        <v>315</v>
      </c>
      <c r="E292" s="152"/>
      <c r="F292" s="126"/>
      <c r="G292" s="127">
        <f>G293+G296</f>
        <v>1400</v>
      </c>
      <c r="H292" s="127">
        <f>H293+H296</f>
        <v>1400</v>
      </c>
      <c r="I292" s="127">
        <f>I293+I296</f>
        <v>511.8</v>
      </c>
      <c r="J292" s="133">
        <f t="shared" si="67"/>
        <v>36.557142857142857</v>
      </c>
      <c r="K292" s="150">
        <f t="shared" si="68"/>
        <v>36.557142857142857</v>
      </c>
    </row>
    <row r="293" spans="1:11" x14ac:dyDescent="0.2">
      <c r="A293" s="167" t="s">
        <v>536</v>
      </c>
      <c r="B293" s="130">
        <v>901</v>
      </c>
      <c r="C293" s="95" t="s">
        <v>263</v>
      </c>
      <c r="D293" s="131" t="s">
        <v>317</v>
      </c>
      <c r="E293" s="90"/>
      <c r="F293" s="126"/>
      <c r="G293" s="133">
        <f t="shared" ref="G293:I294" si="75">G294</f>
        <v>1160</v>
      </c>
      <c r="H293" s="133">
        <f t="shared" si="75"/>
        <v>1160</v>
      </c>
      <c r="I293" s="133">
        <f t="shared" si="75"/>
        <v>411.8</v>
      </c>
      <c r="J293" s="133">
        <f t="shared" si="67"/>
        <v>35.5</v>
      </c>
      <c r="K293" s="150">
        <f t="shared" si="68"/>
        <v>35.5</v>
      </c>
    </row>
    <row r="294" spans="1:11" x14ac:dyDescent="0.2">
      <c r="A294" s="129" t="s">
        <v>68</v>
      </c>
      <c r="B294" s="130">
        <v>901</v>
      </c>
      <c r="C294" s="95" t="s">
        <v>263</v>
      </c>
      <c r="D294" s="131" t="s">
        <v>317</v>
      </c>
      <c r="E294" s="126" t="s">
        <v>69</v>
      </c>
      <c r="F294" s="126"/>
      <c r="G294" s="133">
        <f t="shared" si="75"/>
        <v>1160</v>
      </c>
      <c r="H294" s="133">
        <f t="shared" si="75"/>
        <v>1160</v>
      </c>
      <c r="I294" s="133">
        <f t="shared" si="75"/>
        <v>411.8</v>
      </c>
      <c r="J294" s="133">
        <f t="shared" si="67"/>
        <v>35.5</v>
      </c>
      <c r="K294" s="150">
        <f t="shared" si="68"/>
        <v>35.5</v>
      </c>
    </row>
    <row r="295" spans="1:11" ht="25.5" x14ac:dyDescent="0.2">
      <c r="A295" s="129" t="s">
        <v>70</v>
      </c>
      <c r="B295" s="130">
        <v>901</v>
      </c>
      <c r="C295" s="95" t="s">
        <v>263</v>
      </c>
      <c r="D295" s="131" t="s">
        <v>317</v>
      </c>
      <c r="E295" s="126" t="s">
        <v>71</v>
      </c>
      <c r="F295" s="126">
        <v>900100</v>
      </c>
      <c r="G295" s="133">
        <v>1160</v>
      </c>
      <c r="H295" s="133">
        <v>1160</v>
      </c>
      <c r="I295" s="133">
        <v>411.8</v>
      </c>
      <c r="J295" s="133">
        <f t="shared" si="67"/>
        <v>35.5</v>
      </c>
      <c r="K295" s="150">
        <f t="shared" si="68"/>
        <v>35.5</v>
      </c>
    </row>
    <row r="296" spans="1:11" ht="51" x14ac:dyDescent="0.2">
      <c r="A296" s="167" t="s">
        <v>779</v>
      </c>
      <c r="B296" s="130">
        <v>901</v>
      </c>
      <c r="C296" s="95" t="s">
        <v>263</v>
      </c>
      <c r="D296" s="131" t="s">
        <v>780</v>
      </c>
      <c r="E296" s="117"/>
      <c r="F296" s="126"/>
      <c r="G296" s="133">
        <f t="shared" ref="G296:I297" si="76">G297</f>
        <v>240</v>
      </c>
      <c r="H296" s="133">
        <f t="shared" si="76"/>
        <v>240</v>
      </c>
      <c r="I296" s="133">
        <f t="shared" si="76"/>
        <v>100</v>
      </c>
      <c r="J296" s="133">
        <f t="shared" si="67"/>
        <v>41.666666666666671</v>
      </c>
      <c r="K296" s="150">
        <f t="shared" si="68"/>
        <v>41.666666666666671</v>
      </c>
    </row>
    <row r="297" spans="1:11" x14ac:dyDescent="0.2">
      <c r="A297" s="129" t="s">
        <v>68</v>
      </c>
      <c r="B297" s="130">
        <v>901</v>
      </c>
      <c r="C297" s="95" t="s">
        <v>263</v>
      </c>
      <c r="D297" s="131" t="s">
        <v>780</v>
      </c>
      <c r="E297" s="126" t="s">
        <v>69</v>
      </c>
      <c r="F297" s="126"/>
      <c r="G297" s="133">
        <f t="shared" si="76"/>
        <v>240</v>
      </c>
      <c r="H297" s="133">
        <f t="shared" si="76"/>
        <v>240</v>
      </c>
      <c r="I297" s="133">
        <f t="shared" si="76"/>
        <v>100</v>
      </c>
      <c r="J297" s="133">
        <f t="shared" si="67"/>
        <v>41.666666666666671</v>
      </c>
      <c r="K297" s="150">
        <f t="shared" si="68"/>
        <v>41.666666666666671</v>
      </c>
    </row>
    <row r="298" spans="1:11" ht="25.5" x14ac:dyDescent="0.2">
      <c r="A298" s="129" t="s">
        <v>70</v>
      </c>
      <c r="B298" s="130">
        <v>901</v>
      </c>
      <c r="C298" s="95" t="s">
        <v>263</v>
      </c>
      <c r="D298" s="131" t="s">
        <v>780</v>
      </c>
      <c r="E298" s="126" t="s">
        <v>71</v>
      </c>
      <c r="F298" s="126">
        <v>900100</v>
      </c>
      <c r="G298" s="133">
        <v>240</v>
      </c>
      <c r="H298" s="133">
        <v>240</v>
      </c>
      <c r="I298" s="133">
        <v>100</v>
      </c>
      <c r="J298" s="133">
        <f t="shared" si="67"/>
        <v>41.666666666666671</v>
      </c>
      <c r="K298" s="150">
        <f t="shared" si="68"/>
        <v>41.666666666666671</v>
      </c>
    </row>
    <row r="299" spans="1:11" x14ac:dyDescent="0.2">
      <c r="A299" s="101" t="s">
        <v>91</v>
      </c>
      <c r="B299" s="125">
        <v>901</v>
      </c>
      <c r="C299" s="79" t="s">
        <v>319</v>
      </c>
      <c r="D299" s="125"/>
      <c r="E299" s="125"/>
      <c r="F299" s="125"/>
      <c r="G299" s="127">
        <f>G306+G300+G312</f>
        <v>18943</v>
      </c>
      <c r="H299" s="127">
        <f>H306+H300+H312</f>
        <v>18943</v>
      </c>
      <c r="I299" s="127">
        <f>I306+I300+I312</f>
        <v>4891.6000000000004</v>
      </c>
      <c r="J299" s="127">
        <f t="shared" si="67"/>
        <v>25.822731351950591</v>
      </c>
      <c r="K299" s="147">
        <f t="shared" si="68"/>
        <v>25.822731351950591</v>
      </c>
    </row>
    <row r="300" spans="1:11" ht="25.5" x14ac:dyDescent="0.2">
      <c r="A300" s="149" t="s">
        <v>202</v>
      </c>
      <c r="B300" s="125">
        <v>901</v>
      </c>
      <c r="C300" s="79" t="s">
        <v>319</v>
      </c>
      <c r="D300" s="142" t="s">
        <v>170</v>
      </c>
      <c r="E300" s="125"/>
      <c r="F300" s="125"/>
      <c r="G300" s="127">
        <f t="shared" ref="G300:H304" si="77">G301</f>
        <v>365</v>
      </c>
      <c r="H300" s="127">
        <f t="shared" si="77"/>
        <v>365</v>
      </c>
      <c r="I300" s="127">
        <f t="shared" ref="I300:I304" si="78">I301</f>
        <v>191.6</v>
      </c>
      <c r="J300" s="127">
        <f t="shared" si="67"/>
        <v>52.4931506849315</v>
      </c>
      <c r="K300" s="147">
        <f t="shared" si="68"/>
        <v>52.4931506849315</v>
      </c>
    </row>
    <row r="301" spans="1:11" x14ac:dyDescent="0.2">
      <c r="A301" s="149" t="s">
        <v>203</v>
      </c>
      <c r="B301" s="125">
        <v>901</v>
      </c>
      <c r="C301" s="79" t="s">
        <v>319</v>
      </c>
      <c r="D301" s="142" t="s">
        <v>171</v>
      </c>
      <c r="E301" s="130"/>
      <c r="F301" s="130"/>
      <c r="G301" s="127">
        <f t="shared" si="77"/>
        <v>365</v>
      </c>
      <c r="H301" s="127">
        <f t="shared" si="77"/>
        <v>365</v>
      </c>
      <c r="I301" s="127">
        <f t="shared" si="78"/>
        <v>191.6</v>
      </c>
      <c r="J301" s="127">
        <f t="shared" si="67"/>
        <v>52.4931506849315</v>
      </c>
      <c r="K301" s="147">
        <f t="shared" si="68"/>
        <v>52.4931506849315</v>
      </c>
    </row>
    <row r="302" spans="1:11" x14ac:dyDescent="0.2">
      <c r="A302" s="124" t="s">
        <v>392</v>
      </c>
      <c r="B302" s="125">
        <v>901</v>
      </c>
      <c r="C302" s="79" t="s">
        <v>319</v>
      </c>
      <c r="D302" s="142" t="s">
        <v>336</v>
      </c>
      <c r="E302" s="152"/>
      <c r="F302" s="152"/>
      <c r="G302" s="127">
        <f t="shared" si="77"/>
        <v>365</v>
      </c>
      <c r="H302" s="127">
        <f t="shared" si="77"/>
        <v>365</v>
      </c>
      <c r="I302" s="127">
        <f t="shared" si="78"/>
        <v>191.6</v>
      </c>
      <c r="J302" s="133">
        <f t="shared" si="67"/>
        <v>52.4931506849315</v>
      </c>
      <c r="K302" s="150">
        <f t="shared" si="68"/>
        <v>52.4931506849315</v>
      </c>
    </row>
    <row r="303" spans="1:11" ht="38.25" x14ac:dyDescent="0.2">
      <c r="A303" s="129" t="s">
        <v>367</v>
      </c>
      <c r="B303" s="130">
        <v>901</v>
      </c>
      <c r="C303" s="95" t="s">
        <v>319</v>
      </c>
      <c r="D303" s="131" t="s">
        <v>393</v>
      </c>
      <c r="E303" s="126"/>
      <c r="F303" s="126"/>
      <c r="G303" s="133">
        <f t="shared" si="77"/>
        <v>365</v>
      </c>
      <c r="H303" s="133">
        <f t="shared" si="77"/>
        <v>365</v>
      </c>
      <c r="I303" s="133">
        <f t="shared" si="78"/>
        <v>191.6</v>
      </c>
      <c r="J303" s="133">
        <f t="shared" si="67"/>
        <v>52.4931506849315</v>
      </c>
      <c r="K303" s="150">
        <f t="shared" si="68"/>
        <v>52.4931506849315</v>
      </c>
    </row>
    <row r="304" spans="1:11" x14ac:dyDescent="0.2">
      <c r="A304" s="129" t="s">
        <v>68</v>
      </c>
      <c r="B304" s="130">
        <v>901</v>
      </c>
      <c r="C304" s="95" t="s">
        <v>319</v>
      </c>
      <c r="D304" s="131" t="s">
        <v>393</v>
      </c>
      <c r="E304" s="126">
        <v>200</v>
      </c>
      <c r="F304" s="126"/>
      <c r="G304" s="133">
        <f t="shared" si="77"/>
        <v>365</v>
      </c>
      <c r="H304" s="133">
        <f t="shared" si="77"/>
        <v>365</v>
      </c>
      <c r="I304" s="133">
        <f t="shared" si="78"/>
        <v>191.6</v>
      </c>
      <c r="J304" s="133">
        <f t="shared" si="67"/>
        <v>52.4931506849315</v>
      </c>
      <c r="K304" s="150">
        <f t="shared" si="68"/>
        <v>52.4931506849315</v>
      </c>
    </row>
    <row r="305" spans="1:11" ht="25.5" x14ac:dyDescent="0.2">
      <c r="A305" s="129" t="s">
        <v>70</v>
      </c>
      <c r="B305" s="130">
        <v>901</v>
      </c>
      <c r="C305" s="95" t="s">
        <v>319</v>
      </c>
      <c r="D305" s="131" t="s">
        <v>393</v>
      </c>
      <c r="E305" s="126">
        <v>240</v>
      </c>
      <c r="F305" s="126">
        <v>900303</v>
      </c>
      <c r="G305" s="133">
        <v>365</v>
      </c>
      <c r="H305" s="133">
        <v>365</v>
      </c>
      <c r="I305" s="133">
        <v>191.6</v>
      </c>
      <c r="J305" s="133">
        <f t="shared" si="67"/>
        <v>52.4931506849315</v>
      </c>
      <c r="K305" s="150">
        <f t="shared" si="68"/>
        <v>52.4931506849315</v>
      </c>
    </row>
    <row r="306" spans="1:11" x14ac:dyDescent="0.2">
      <c r="A306" s="149" t="s">
        <v>556</v>
      </c>
      <c r="B306" s="125">
        <v>901</v>
      </c>
      <c r="C306" s="79" t="s">
        <v>319</v>
      </c>
      <c r="D306" s="142" t="s">
        <v>157</v>
      </c>
      <c r="E306" s="90"/>
      <c r="F306" s="90"/>
      <c r="G306" s="127">
        <f>G307</f>
        <v>3000</v>
      </c>
      <c r="H306" s="127">
        <f>H307</f>
        <v>3000</v>
      </c>
      <c r="I306" s="127">
        <f>I307</f>
        <v>0</v>
      </c>
      <c r="J306" s="127">
        <f t="shared" si="67"/>
        <v>0</v>
      </c>
      <c r="K306" s="147">
        <f t="shared" si="68"/>
        <v>0</v>
      </c>
    </row>
    <row r="307" spans="1:11" x14ac:dyDescent="0.2">
      <c r="A307" s="149" t="s">
        <v>557</v>
      </c>
      <c r="B307" s="125">
        <v>901</v>
      </c>
      <c r="C307" s="79" t="s">
        <v>319</v>
      </c>
      <c r="D307" s="142" t="s">
        <v>320</v>
      </c>
      <c r="E307" s="87"/>
      <c r="F307" s="87"/>
      <c r="G307" s="127">
        <f t="shared" ref="G307:I310" si="79">G308</f>
        <v>3000</v>
      </c>
      <c r="H307" s="127">
        <f t="shared" si="79"/>
        <v>3000</v>
      </c>
      <c r="I307" s="127">
        <f t="shared" si="79"/>
        <v>0</v>
      </c>
      <c r="J307" s="127">
        <f t="shared" si="67"/>
        <v>0</v>
      </c>
      <c r="K307" s="147">
        <f t="shared" si="68"/>
        <v>0</v>
      </c>
    </row>
    <row r="308" spans="1:11" ht="25.5" x14ac:dyDescent="0.2">
      <c r="A308" s="166" t="s">
        <v>380</v>
      </c>
      <c r="B308" s="125">
        <v>901</v>
      </c>
      <c r="C308" s="79" t="s">
        <v>319</v>
      </c>
      <c r="D308" s="142" t="s">
        <v>321</v>
      </c>
      <c r="E308" s="152"/>
      <c r="F308" s="152"/>
      <c r="G308" s="127">
        <f t="shared" si="79"/>
        <v>3000</v>
      </c>
      <c r="H308" s="127">
        <f t="shared" si="79"/>
        <v>3000</v>
      </c>
      <c r="I308" s="127">
        <f t="shared" si="79"/>
        <v>0</v>
      </c>
      <c r="J308" s="133">
        <f t="shared" si="67"/>
        <v>0</v>
      </c>
      <c r="K308" s="150">
        <f t="shared" si="68"/>
        <v>0</v>
      </c>
    </row>
    <row r="309" spans="1:11" x14ac:dyDescent="0.2">
      <c r="A309" s="167" t="s">
        <v>318</v>
      </c>
      <c r="B309" s="130">
        <v>901</v>
      </c>
      <c r="C309" s="95" t="s">
        <v>319</v>
      </c>
      <c r="D309" s="131" t="s">
        <v>322</v>
      </c>
      <c r="E309" s="126"/>
      <c r="F309" s="126"/>
      <c r="G309" s="133">
        <f t="shared" si="79"/>
        <v>3000</v>
      </c>
      <c r="H309" s="133">
        <f t="shared" si="79"/>
        <v>3000</v>
      </c>
      <c r="I309" s="133">
        <f t="shared" si="79"/>
        <v>0</v>
      </c>
      <c r="J309" s="133">
        <f t="shared" si="67"/>
        <v>0</v>
      </c>
      <c r="K309" s="150">
        <f t="shared" si="68"/>
        <v>0</v>
      </c>
    </row>
    <row r="310" spans="1:11" x14ac:dyDescent="0.2">
      <c r="A310" s="129" t="s">
        <v>72</v>
      </c>
      <c r="B310" s="130">
        <v>901</v>
      </c>
      <c r="C310" s="95" t="s">
        <v>319</v>
      </c>
      <c r="D310" s="131" t="s">
        <v>322</v>
      </c>
      <c r="E310" s="126">
        <v>800</v>
      </c>
      <c r="F310" s="90"/>
      <c r="G310" s="133">
        <f t="shared" si="79"/>
        <v>3000</v>
      </c>
      <c r="H310" s="133">
        <f t="shared" si="79"/>
        <v>3000</v>
      </c>
      <c r="I310" s="133">
        <f t="shared" si="79"/>
        <v>0</v>
      </c>
      <c r="J310" s="133">
        <f t="shared" si="67"/>
        <v>0</v>
      </c>
      <c r="K310" s="150">
        <f t="shared" si="68"/>
        <v>0</v>
      </c>
    </row>
    <row r="311" spans="1:11" ht="25.5" x14ac:dyDescent="0.2">
      <c r="A311" s="129" t="s">
        <v>92</v>
      </c>
      <c r="B311" s="130">
        <v>901</v>
      </c>
      <c r="C311" s="95" t="s">
        <v>319</v>
      </c>
      <c r="D311" s="131" t="s">
        <v>322</v>
      </c>
      <c r="E311" s="126">
        <v>810</v>
      </c>
      <c r="F311" s="126">
        <v>900100</v>
      </c>
      <c r="G311" s="133">
        <v>3000</v>
      </c>
      <c r="H311" s="133">
        <v>3000</v>
      </c>
      <c r="I311" s="133">
        <v>0</v>
      </c>
      <c r="J311" s="133">
        <f t="shared" si="67"/>
        <v>0</v>
      </c>
      <c r="K311" s="150">
        <f t="shared" si="68"/>
        <v>0</v>
      </c>
    </row>
    <row r="312" spans="1:11" x14ac:dyDescent="0.2">
      <c r="A312" s="171" t="s">
        <v>842</v>
      </c>
      <c r="B312" s="130">
        <v>901</v>
      </c>
      <c r="C312" s="114" t="s">
        <v>319</v>
      </c>
      <c r="D312" s="142" t="s">
        <v>836</v>
      </c>
      <c r="E312" s="120"/>
      <c r="F312" s="120"/>
      <c r="G312" s="127">
        <f>G313</f>
        <v>15578</v>
      </c>
      <c r="H312" s="127">
        <f>H313</f>
        <v>15578</v>
      </c>
      <c r="I312" s="127">
        <f>I313</f>
        <v>4700</v>
      </c>
      <c r="J312" s="127">
        <f t="shared" si="67"/>
        <v>30.170753626909747</v>
      </c>
      <c r="K312" s="147">
        <f t="shared" si="68"/>
        <v>30.170753626909747</v>
      </c>
    </row>
    <row r="313" spans="1:11" x14ac:dyDescent="0.2">
      <c r="A313" s="171" t="s">
        <v>843</v>
      </c>
      <c r="B313" s="130">
        <v>901</v>
      </c>
      <c r="C313" s="114" t="s">
        <v>319</v>
      </c>
      <c r="D313" s="142" t="s">
        <v>837</v>
      </c>
      <c r="E313" s="160"/>
      <c r="F313" s="160"/>
      <c r="G313" s="172">
        <f>G314+G318</f>
        <v>15578</v>
      </c>
      <c r="H313" s="172">
        <f>H314+H318</f>
        <v>15578</v>
      </c>
      <c r="I313" s="172">
        <f>I314+I318</f>
        <v>4700</v>
      </c>
      <c r="J313" s="127">
        <f t="shared" si="67"/>
        <v>30.170753626909747</v>
      </c>
      <c r="K313" s="147">
        <f t="shared" si="68"/>
        <v>30.170753626909747</v>
      </c>
    </row>
    <row r="314" spans="1:11" ht="51" x14ac:dyDescent="0.2">
      <c r="A314" s="173" t="s">
        <v>844</v>
      </c>
      <c r="B314" s="130">
        <v>901</v>
      </c>
      <c r="C314" s="114" t="s">
        <v>319</v>
      </c>
      <c r="D314" s="142" t="s">
        <v>838</v>
      </c>
      <c r="E314" s="126"/>
      <c r="F314" s="174"/>
      <c r="G314" s="172">
        <f t="shared" ref="G314:H316" si="80">G315</f>
        <v>5578</v>
      </c>
      <c r="H314" s="172">
        <f t="shared" si="80"/>
        <v>5578</v>
      </c>
      <c r="I314" s="172">
        <f t="shared" ref="I314:I316" si="81">I315</f>
        <v>4700</v>
      </c>
      <c r="J314" s="133">
        <f t="shared" si="67"/>
        <v>84.259591251344574</v>
      </c>
      <c r="K314" s="150">
        <f t="shared" si="68"/>
        <v>84.259591251344574</v>
      </c>
    </row>
    <row r="315" spans="1:11" x14ac:dyDescent="0.2">
      <c r="A315" s="129" t="s">
        <v>845</v>
      </c>
      <c r="B315" s="130">
        <v>901</v>
      </c>
      <c r="C315" s="116" t="s">
        <v>319</v>
      </c>
      <c r="D315" s="131" t="s">
        <v>839</v>
      </c>
      <c r="E315" s="126"/>
      <c r="F315" s="174"/>
      <c r="G315" s="175">
        <f t="shared" si="80"/>
        <v>5578</v>
      </c>
      <c r="H315" s="175">
        <f t="shared" si="80"/>
        <v>5578</v>
      </c>
      <c r="I315" s="175">
        <f t="shared" si="81"/>
        <v>4700</v>
      </c>
      <c r="J315" s="133">
        <f t="shared" si="67"/>
        <v>84.259591251344574</v>
      </c>
      <c r="K315" s="150">
        <f t="shared" si="68"/>
        <v>84.259591251344574</v>
      </c>
    </row>
    <row r="316" spans="1:11" x14ac:dyDescent="0.2">
      <c r="A316" s="129" t="s">
        <v>68</v>
      </c>
      <c r="B316" s="130">
        <v>901</v>
      </c>
      <c r="C316" s="116" t="s">
        <v>319</v>
      </c>
      <c r="D316" s="131" t="s">
        <v>839</v>
      </c>
      <c r="E316" s="126" t="s">
        <v>69</v>
      </c>
      <c r="F316" s="126"/>
      <c r="G316" s="175">
        <f t="shared" si="80"/>
        <v>5578</v>
      </c>
      <c r="H316" s="175">
        <f t="shared" si="80"/>
        <v>5578</v>
      </c>
      <c r="I316" s="175">
        <f t="shared" si="81"/>
        <v>4700</v>
      </c>
      <c r="J316" s="133">
        <f t="shared" si="67"/>
        <v>84.259591251344574</v>
      </c>
      <c r="K316" s="150">
        <f t="shared" si="68"/>
        <v>84.259591251344574</v>
      </c>
    </row>
    <row r="317" spans="1:11" ht="25.5" x14ac:dyDescent="0.2">
      <c r="A317" s="129" t="s">
        <v>70</v>
      </c>
      <c r="B317" s="130">
        <v>901</v>
      </c>
      <c r="C317" s="116" t="s">
        <v>319</v>
      </c>
      <c r="D317" s="131" t="s">
        <v>839</v>
      </c>
      <c r="E317" s="126" t="s">
        <v>71</v>
      </c>
      <c r="F317" s="126">
        <v>900100</v>
      </c>
      <c r="G317" s="175">
        <v>5578</v>
      </c>
      <c r="H317" s="175">
        <v>5578</v>
      </c>
      <c r="I317" s="175">
        <v>4700</v>
      </c>
      <c r="J317" s="133">
        <f t="shared" si="67"/>
        <v>84.259591251344574</v>
      </c>
      <c r="K317" s="150">
        <f t="shared" si="68"/>
        <v>84.259591251344574</v>
      </c>
    </row>
    <row r="318" spans="1:11" ht="25.5" x14ac:dyDescent="0.2">
      <c r="A318" s="176" t="s">
        <v>846</v>
      </c>
      <c r="B318" s="130">
        <v>901</v>
      </c>
      <c r="C318" s="114" t="s">
        <v>319</v>
      </c>
      <c r="D318" s="142" t="s">
        <v>840</v>
      </c>
      <c r="E318" s="120"/>
      <c r="F318" s="120"/>
      <c r="G318" s="161">
        <f t="shared" ref="G318:H320" si="82">G319</f>
        <v>10000</v>
      </c>
      <c r="H318" s="161">
        <f t="shared" si="82"/>
        <v>10000</v>
      </c>
      <c r="I318" s="161">
        <f t="shared" ref="I318:I320" si="83">I319</f>
        <v>0</v>
      </c>
      <c r="J318" s="133">
        <f t="shared" si="67"/>
        <v>0</v>
      </c>
      <c r="K318" s="150">
        <f t="shared" si="68"/>
        <v>0</v>
      </c>
    </row>
    <row r="319" spans="1:11" ht="25.5" x14ac:dyDescent="0.2">
      <c r="A319" s="177" t="s">
        <v>847</v>
      </c>
      <c r="B319" s="130">
        <v>901</v>
      </c>
      <c r="C319" s="116" t="s">
        <v>319</v>
      </c>
      <c r="D319" s="131" t="s">
        <v>841</v>
      </c>
      <c r="E319" s="91"/>
      <c r="F319" s="91"/>
      <c r="G319" s="175">
        <f t="shared" si="82"/>
        <v>10000</v>
      </c>
      <c r="H319" s="175">
        <f t="shared" si="82"/>
        <v>10000</v>
      </c>
      <c r="I319" s="175">
        <f t="shared" si="83"/>
        <v>0</v>
      </c>
      <c r="J319" s="133">
        <f t="shared" si="67"/>
        <v>0</v>
      </c>
      <c r="K319" s="150">
        <f t="shared" si="68"/>
        <v>0</v>
      </c>
    </row>
    <row r="320" spans="1:11" x14ac:dyDescent="0.2">
      <c r="A320" s="129" t="s">
        <v>68</v>
      </c>
      <c r="B320" s="130">
        <v>901</v>
      </c>
      <c r="C320" s="116" t="s">
        <v>319</v>
      </c>
      <c r="D320" s="131" t="s">
        <v>841</v>
      </c>
      <c r="E320" s="126" t="s">
        <v>69</v>
      </c>
      <c r="F320" s="126"/>
      <c r="G320" s="175">
        <f t="shared" si="82"/>
        <v>10000</v>
      </c>
      <c r="H320" s="175">
        <f t="shared" si="82"/>
        <v>10000</v>
      </c>
      <c r="I320" s="175">
        <f t="shared" si="83"/>
        <v>0</v>
      </c>
      <c r="J320" s="133">
        <f t="shared" si="67"/>
        <v>0</v>
      </c>
      <c r="K320" s="150">
        <f t="shared" si="68"/>
        <v>0</v>
      </c>
    </row>
    <row r="321" spans="1:11" ht="25.5" x14ac:dyDescent="0.2">
      <c r="A321" s="129" t="s">
        <v>70</v>
      </c>
      <c r="B321" s="130">
        <v>901</v>
      </c>
      <c r="C321" s="116" t="s">
        <v>319</v>
      </c>
      <c r="D321" s="131" t="s">
        <v>841</v>
      </c>
      <c r="E321" s="126" t="s">
        <v>71</v>
      </c>
      <c r="F321" s="126">
        <v>900100</v>
      </c>
      <c r="G321" s="175">
        <v>10000</v>
      </c>
      <c r="H321" s="175">
        <v>10000</v>
      </c>
      <c r="I321" s="175">
        <v>0</v>
      </c>
      <c r="J321" s="133">
        <f t="shared" si="67"/>
        <v>0</v>
      </c>
      <c r="K321" s="150">
        <f t="shared" si="68"/>
        <v>0</v>
      </c>
    </row>
    <row r="322" spans="1:11" x14ac:dyDescent="0.2">
      <c r="A322" s="148" t="s">
        <v>93</v>
      </c>
      <c r="B322" s="178">
        <v>901</v>
      </c>
      <c r="C322" s="142" t="s">
        <v>362</v>
      </c>
      <c r="D322" s="131"/>
      <c r="E322" s="126"/>
      <c r="F322" s="126"/>
      <c r="G322" s="127">
        <f>G323+G342+G443</f>
        <v>3670671.9999999991</v>
      </c>
      <c r="H322" s="127">
        <f>H323+H342+H443</f>
        <v>3620428.4000000004</v>
      </c>
      <c r="I322" s="127">
        <f>I323+I342+I443</f>
        <v>987235.7</v>
      </c>
      <c r="J322" s="127">
        <f t="shared" si="67"/>
        <v>26.895230628070287</v>
      </c>
      <c r="K322" s="147">
        <f t="shared" si="68"/>
        <v>27.268477398973001</v>
      </c>
    </row>
    <row r="323" spans="1:11" x14ac:dyDescent="0.2">
      <c r="A323" s="148" t="s">
        <v>94</v>
      </c>
      <c r="B323" s="178">
        <v>901</v>
      </c>
      <c r="C323" s="142" t="s">
        <v>297</v>
      </c>
      <c r="D323" s="131"/>
      <c r="E323" s="126"/>
      <c r="F323" s="126"/>
      <c r="G323" s="127">
        <f>G330+G324+G336</f>
        <v>33857</v>
      </c>
      <c r="H323" s="127">
        <f>H330+H324+H336</f>
        <v>33857</v>
      </c>
      <c r="I323" s="127">
        <f>I330+I324+I336</f>
        <v>0</v>
      </c>
      <c r="J323" s="127">
        <f t="shared" si="67"/>
        <v>0</v>
      </c>
      <c r="K323" s="147">
        <f t="shared" si="68"/>
        <v>0</v>
      </c>
    </row>
    <row r="324" spans="1:11" x14ac:dyDescent="0.2">
      <c r="A324" s="148" t="s">
        <v>608</v>
      </c>
      <c r="B324" s="125" t="s">
        <v>59</v>
      </c>
      <c r="C324" s="79" t="s">
        <v>297</v>
      </c>
      <c r="D324" s="142" t="s">
        <v>176</v>
      </c>
      <c r="E324" s="126"/>
      <c r="F324" s="126"/>
      <c r="G324" s="127">
        <f t="shared" ref="G324:I325" si="84">G325</f>
        <v>3600</v>
      </c>
      <c r="H324" s="127">
        <f t="shared" si="84"/>
        <v>3600</v>
      </c>
      <c r="I324" s="127">
        <f t="shared" si="84"/>
        <v>0</v>
      </c>
      <c r="J324" s="127">
        <f t="shared" si="67"/>
        <v>0</v>
      </c>
      <c r="K324" s="147">
        <f t="shared" si="68"/>
        <v>0</v>
      </c>
    </row>
    <row r="325" spans="1:11" x14ac:dyDescent="0.2">
      <c r="A325" s="148" t="s">
        <v>677</v>
      </c>
      <c r="B325" s="125" t="s">
        <v>59</v>
      </c>
      <c r="C325" s="79" t="s">
        <v>297</v>
      </c>
      <c r="D325" s="142" t="s">
        <v>313</v>
      </c>
      <c r="E325" s="125"/>
      <c r="F325" s="125"/>
      <c r="G325" s="127">
        <f t="shared" si="84"/>
        <v>3600</v>
      </c>
      <c r="H325" s="127">
        <f t="shared" si="84"/>
        <v>3600</v>
      </c>
      <c r="I325" s="127">
        <f t="shared" si="84"/>
        <v>0</v>
      </c>
      <c r="J325" s="127">
        <f t="shared" si="67"/>
        <v>0</v>
      </c>
      <c r="K325" s="147">
        <f t="shared" si="68"/>
        <v>0</v>
      </c>
    </row>
    <row r="326" spans="1:11" ht="25.5" x14ac:dyDescent="0.2">
      <c r="A326" s="156" t="s">
        <v>613</v>
      </c>
      <c r="B326" s="130" t="s">
        <v>59</v>
      </c>
      <c r="C326" s="79" t="s">
        <v>297</v>
      </c>
      <c r="D326" s="142" t="s">
        <v>323</v>
      </c>
      <c r="E326" s="117"/>
      <c r="F326" s="117"/>
      <c r="G326" s="127">
        <f>G327</f>
        <v>3600</v>
      </c>
      <c r="H326" s="127">
        <f>H327</f>
        <v>3600</v>
      </c>
      <c r="I326" s="127">
        <f>I327</f>
        <v>0</v>
      </c>
      <c r="J326" s="133">
        <f t="shared" si="67"/>
        <v>0</v>
      </c>
      <c r="K326" s="150">
        <f t="shared" si="68"/>
        <v>0</v>
      </c>
    </row>
    <row r="327" spans="1:11" ht="25.5" x14ac:dyDescent="0.2">
      <c r="A327" s="157" t="s">
        <v>812</v>
      </c>
      <c r="B327" s="130" t="s">
        <v>59</v>
      </c>
      <c r="C327" s="95" t="s">
        <v>297</v>
      </c>
      <c r="D327" s="131" t="s">
        <v>636</v>
      </c>
      <c r="E327" s="115"/>
      <c r="F327" s="115"/>
      <c r="G327" s="133">
        <f t="shared" ref="G327:I328" si="85">G328</f>
        <v>3600</v>
      </c>
      <c r="H327" s="133">
        <f t="shared" si="85"/>
        <v>3600</v>
      </c>
      <c r="I327" s="133">
        <f t="shared" si="85"/>
        <v>0</v>
      </c>
      <c r="J327" s="133">
        <f t="shared" si="67"/>
        <v>0</v>
      </c>
      <c r="K327" s="150">
        <f t="shared" si="68"/>
        <v>0</v>
      </c>
    </row>
    <row r="328" spans="1:11" x14ac:dyDescent="0.2">
      <c r="A328" s="129" t="s">
        <v>68</v>
      </c>
      <c r="B328" s="130" t="s">
        <v>59</v>
      </c>
      <c r="C328" s="95" t="s">
        <v>297</v>
      </c>
      <c r="D328" s="131" t="s">
        <v>636</v>
      </c>
      <c r="E328" s="126" t="s">
        <v>69</v>
      </c>
      <c r="F328" s="126"/>
      <c r="G328" s="133">
        <f t="shared" si="85"/>
        <v>3600</v>
      </c>
      <c r="H328" s="133">
        <f t="shared" si="85"/>
        <v>3600</v>
      </c>
      <c r="I328" s="133">
        <f t="shared" si="85"/>
        <v>0</v>
      </c>
      <c r="J328" s="133">
        <f t="shared" si="67"/>
        <v>0</v>
      </c>
      <c r="K328" s="150">
        <f t="shared" si="68"/>
        <v>0</v>
      </c>
    </row>
    <row r="329" spans="1:11" ht="25.5" x14ac:dyDescent="0.2">
      <c r="A329" s="129" t="s">
        <v>70</v>
      </c>
      <c r="B329" s="130" t="s">
        <v>59</v>
      </c>
      <c r="C329" s="95" t="s">
        <v>297</v>
      </c>
      <c r="D329" s="131" t="s">
        <v>636</v>
      </c>
      <c r="E329" s="126" t="s">
        <v>71</v>
      </c>
      <c r="F329" s="126">
        <v>900100</v>
      </c>
      <c r="G329" s="133">
        <v>3600</v>
      </c>
      <c r="H329" s="133">
        <v>3600</v>
      </c>
      <c r="I329" s="133">
        <v>0</v>
      </c>
      <c r="J329" s="133">
        <f t="shared" si="67"/>
        <v>0</v>
      </c>
      <c r="K329" s="150">
        <f t="shared" si="68"/>
        <v>0</v>
      </c>
    </row>
    <row r="330" spans="1:11" x14ac:dyDescent="0.2">
      <c r="A330" s="124" t="s">
        <v>217</v>
      </c>
      <c r="B330" s="125" t="s">
        <v>59</v>
      </c>
      <c r="C330" s="79" t="s">
        <v>297</v>
      </c>
      <c r="D330" s="142" t="s">
        <v>218</v>
      </c>
      <c r="E330" s="126"/>
      <c r="F330" s="126"/>
      <c r="G330" s="127">
        <f>G332</f>
        <v>1488</v>
      </c>
      <c r="H330" s="127">
        <f>H332</f>
        <v>1488</v>
      </c>
      <c r="I330" s="127">
        <f>I332</f>
        <v>0</v>
      </c>
      <c r="J330" s="127">
        <f t="shared" ref="J330:J391" si="86">I330/G330*100</f>
        <v>0</v>
      </c>
      <c r="K330" s="147">
        <f t="shared" ref="K330:K393" si="87">I330/H330*100</f>
        <v>0</v>
      </c>
    </row>
    <row r="331" spans="1:11" ht="25.5" x14ac:dyDescent="0.2">
      <c r="A331" s="148" t="s">
        <v>600</v>
      </c>
      <c r="B331" s="125" t="s">
        <v>59</v>
      </c>
      <c r="C331" s="79" t="s">
        <v>297</v>
      </c>
      <c r="D331" s="142" t="s">
        <v>223</v>
      </c>
      <c r="E331" s="126"/>
      <c r="F331" s="126"/>
      <c r="G331" s="127">
        <f>G332</f>
        <v>1488</v>
      </c>
      <c r="H331" s="127">
        <f>H332</f>
        <v>1488</v>
      </c>
      <c r="I331" s="127">
        <f>I332</f>
        <v>0</v>
      </c>
      <c r="J331" s="127">
        <f t="shared" si="86"/>
        <v>0</v>
      </c>
      <c r="K331" s="147">
        <f t="shared" si="87"/>
        <v>0</v>
      </c>
    </row>
    <row r="332" spans="1:11" ht="25.5" x14ac:dyDescent="0.2">
      <c r="A332" s="156" t="s">
        <v>219</v>
      </c>
      <c r="B332" s="130" t="s">
        <v>59</v>
      </c>
      <c r="C332" s="79" t="s">
        <v>297</v>
      </c>
      <c r="D332" s="142" t="s">
        <v>606</v>
      </c>
      <c r="E332" s="152"/>
      <c r="F332" s="152"/>
      <c r="G332" s="127">
        <f t="shared" ref="G332:H334" si="88">G333</f>
        <v>1488</v>
      </c>
      <c r="H332" s="127">
        <f t="shared" si="88"/>
        <v>1488</v>
      </c>
      <c r="I332" s="127">
        <f t="shared" ref="I332:I334" si="89">I333</f>
        <v>0</v>
      </c>
      <c r="J332" s="133">
        <f t="shared" si="86"/>
        <v>0</v>
      </c>
      <c r="K332" s="150">
        <f t="shared" si="87"/>
        <v>0</v>
      </c>
    </row>
    <row r="333" spans="1:11" x14ac:dyDescent="0.2">
      <c r="A333" s="157" t="s">
        <v>220</v>
      </c>
      <c r="B333" s="130" t="s">
        <v>59</v>
      </c>
      <c r="C333" s="95" t="s">
        <v>297</v>
      </c>
      <c r="D333" s="131" t="s">
        <v>763</v>
      </c>
      <c r="E333" s="126"/>
      <c r="F333" s="126"/>
      <c r="G333" s="133">
        <f t="shared" si="88"/>
        <v>1488</v>
      </c>
      <c r="H333" s="133">
        <f t="shared" si="88"/>
        <v>1488</v>
      </c>
      <c r="I333" s="133">
        <f t="shared" si="89"/>
        <v>0</v>
      </c>
      <c r="J333" s="133">
        <f t="shared" si="86"/>
        <v>0</v>
      </c>
      <c r="K333" s="150">
        <f t="shared" si="87"/>
        <v>0</v>
      </c>
    </row>
    <row r="334" spans="1:11" x14ac:dyDescent="0.2">
      <c r="A334" s="129" t="s">
        <v>72</v>
      </c>
      <c r="B334" s="130" t="s">
        <v>59</v>
      </c>
      <c r="C334" s="95" t="s">
        <v>297</v>
      </c>
      <c r="D334" s="131" t="s">
        <v>763</v>
      </c>
      <c r="E334" s="126">
        <v>800</v>
      </c>
      <c r="F334" s="126"/>
      <c r="G334" s="133">
        <f t="shared" si="88"/>
        <v>1488</v>
      </c>
      <c r="H334" s="133">
        <f t="shared" si="88"/>
        <v>1488</v>
      </c>
      <c r="I334" s="133">
        <f t="shared" si="89"/>
        <v>0</v>
      </c>
      <c r="J334" s="133">
        <f t="shared" si="86"/>
        <v>0</v>
      </c>
      <c r="K334" s="150">
        <f t="shared" si="87"/>
        <v>0</v>
      </c>
    </row>
    <row r="335" spans="1:11" ht="25.5" x14ac:dyDescent="0.2">
      <c r="A335" s="129" t="s">
        <v>92</v>
      </c>
      <c r="B335" s="130" t="s">
        <v>59</v>
      </c>
      <c r="C335" s="95" t="s">
        <v>297</v>
      </c>
      <c r="D335" s="131" t="s">
        <v>763</v>
      </c>
      <c r="E335" s="126">
        <v>810</v>
      </c>
      <c r="F335" s="126">
        <v>900100</v>
      </c>
      <c r="G335" s="133">
        <v>1488</v>
      </c>
      <c r="H335" s="133">
        <v>1488</v>
      </c>
      <c r="I335" s="133">
        <v>0</v>
      </c>
      <c r="J335" s="133">
        <f t="shared" si="86"/>
        <v>0</v>
      </c>
      <c r="K335" s="150">
        <f t="shared" si="87"/>
        <v>0</v>
      </c>
    </row>
    <row r="336" spans="1:11" x14ac:dyDescent="0.2">
      <c r="A336" s="124" t="s">
        <v>678</v>
      </c>
      <c r="B336" s="125" t="s">
        <v>59</v>
      </c>
      <c r="C336" s="79" t="s">
        <v>297</v>
      </c>
      <c r="D336" s="142" t="s">
        <v>684</v>
      </c>
      <c r="E336" s="152"/>
      <c r="F336" s="152"/>
      <c r="G336" s="127">
        <f t="shared" ref="G336:I338" si="90">G337</f>
        <v>28769</v>
      </c>
      <c r="H336" s="127">
        <f t="shared" si="90"/>
        <v>28769</v>
      </c>
      <c r="I336" s="127">
        <f t="shared" si="90"/>
        <v>0</v>
      </c>
      <c r="J336" s="127">
        <f t="shared" si="86"/>
        <v>0</v>
      </c>
      <c r="K336" s="147">
        <f t="shared" si="87"/>
        <v>0</v>
      </c>
    </row>
    <row r="337" spans="1:11" ht="25.5" x14ac:dyDescent="0.2">
      <c r="A337" s="124" t="s">
        <v>679</v>
      </c>
      <c r="B337" s="125" t="s">
        <v>59</v>
      </c>
      <c r="C337" s="79" t="s">
        <v>297</v>
      </c>
      <c r="D337" s="142" t="s">
        <v>685</v>
      </c>
      <c r="E337" s="152"/>
      <c r="F337" s="152"/>
      <c r="G337" s="127">
        <f t="shared" si="90"/>
        <v>28769</v>
      </c>
      <c r="H337" s="127">
        <f t="shared" si="90"/>
        <v>28769</v>
      </c>
      <c r="I337" s="127">
        <f t="shared" si="90"/>
        <v>0</v>
      </c>
      <c r="J337" s="127">
        <f t="shared" si="86"/>
        <v>0</v>
      </c>
      <c r="K337" s="147">
        <f t="shared" si="87"/>
        <v>0</v>
      </c>
    </row>
    <row r="338" spans="1:11" x14ac:dyDescent="0.2">
      <c r="A338" s="129" t="s">
        <v>680</v>
      </c>
      <c r="B338" s="130" t="s">
        <v>59</v>
      </c>
      <c r="C338" s="95" t="s">
        <v>297</v>
      </c>
      <c r="D338" s="131" t="s">
        <v>686</v>
      </c>
      <c r="E338" s="152"/>
      <c r="F338" s="152"/>
      <c r="G338" s="133">
        <f t="shared" si="90"/>
        <v>28769</v>
      </c>
      <c r="H338" s="133">
        <f t="shared" si="90"/>
        <v>28769</v>
      </c>
      <c r="I338" s="133">
        <f t="shared" si="90"/>
        <v>0</v>
      </c>
      <c r="J338" s="133">
        <f t="shared" si="86"/>
        <v>0</v>
      </c>
      <c r="K338" s="150">
        <f t="shared" si="87"/>
        <v>0</v>
      </c>
    </row>
    <row r="339" spans="1:11" ht="25.5" x14ac:dyDescent="0.2">
      <c r="A339" s="129" t="s">
        <v>709</v>
      </c>
      <c r="B339" s="130" t="s">
        <v>59</v>
      </c>
      <c r="C339" s="116" t="s">
        <v>297</v>
      </c>
      <c r="D339" s="131" t="s">
        <v>821</v>
      </c>
      <c r="E339" s="126"/>
      <c r="F339" s="126"/>
      <c r="G339" s="133">
        <f t="shared" ref="G339:I340" si="91">G340</f>
        <v>28769</v>
      </c>
      <c r="H339" s="133">
        <f t="shared" si="91"/>
        <v>28769</v>
      </c>
      <c r="I339" s="133">
        <f t="shared" si="91"/>
        <v>0</v>
      </c>
      <c r="J339" s="133">
        <f t="shared" si="86"/>
        <v>0</v>
      </c>
      <c r="K339" s="150">
        <f t="shared" si="87"/>
        <v>0</v>
      </c>
    </row>
    <row r="340" spans="1:11" x14ac:dyDescent="0.2">
      <c r="A340" s="129" t="s">
        <v>68</v>
      </c>
      <c r="B340" s="130" t="s">
        <v>59</v>
      </c>
      <c r="C340" s="116" t="s">
        <v>297</v>
      </c>
      <c r="D340" s="131" t="s">
        <v>821</v>
      </c>
      <c r="E340" s="126">
        <v>200</v>
      </c>
      <c r="F340" s="126"/>
      <c r="G340" s="133">
        <f t="shared" si="91"/>
        <v>28769</v>
      </c>
      <c r="H340" s="133">
        <f t="shared" si="91"/>
        <v>28769</v>
      </c>
      <c r="I340" s="133">
        <f t="shared" si="91"/>
        <v>0</v>
      </c>
      <c r="J340" s="133">
        <f t="shared" si="86"/>
        <v>0</v>
      </c>
      <c r="K340" s="150">
        <f t="shared" si="87"/>
        <v>0</v>
      </c>
    </row>
    <row r="341" spans="1:11" ht="25.5" x14ac:dyDescent="0.2">
      <c r="A341" s="129" t="s">
        <v>70</v>
      </c>
      <c r="B341" s="130" t="s">
        <v>59</v>
      </c>
      <c r="C341" s="116" t="s">
        <v>297</v>
      </c>
      <c r="D341" s="131" t="s">
        <v>821</v>
      </c>
      <c r="E341" s="115">
        <v>240</v>
      </c>
      <c r="F341" s="126">
        <v>900100</v>
      </c>
      <c r="G341" s="133">
        <v>28769</v>
      </c>
      <c r="H341" s="133">
        <v>28769</v>
      </c>
      <c r="I341" s="133">
        <v>0</v>
      </c>
      <c r="J341" s="133">
        <f t="shared" si="86"/>
        <v>0</v>
      </c>
      <c r="K341" s="150">
        <f t="shared" si="87"/>
        <v>0</v>
      </c>
    </row>
    <row r="342" spans="1:11" x14ac:dyDescent="0.2">
      <c r="A342" s="124" t="s">
        <v>298</v>
      </c>
      <c r="B342" s="125">
        <v>901</v>
      </c>
      <c r="C342" s="79" t="s">
        <v>299</v>
      </c>
      <c r="D342" s="142"/>
      <c r="E342" s="152"/>
      <c r="F342" s="152"/>
      <c r="G342" s="127">
        <f>G343+G436</f>
        <v>2245710.7999999993</v>
      </c>
      <c r="H342" s="127">
        <f>H343+H436</f>
        <v>2195467.2000000002</v>
      </c>
      <c r="I342" s="127">
        <f>I343+I436</f>
        <v>624545.79999999993</v>
      </c>
      <c r="J342" s="127">
        <f t="shared" si="86"/>
        <v>27.810606779822233</v>
      </c>
      <c r="K342" s="147">
        <f t="shared" si="87"/>
        <v>28.447056735805475</v>
      </c>
    </row>
    <row r="343" spans="1:11" ht="25.5" x14ac:dyDescent="0.2">
      <c r="A343" s="171" t="s">
        <v>493</v>
      </c>
      <c r="B343" s="125">
        <v>901</v>
      </c>
      <c r="C343" s="79" t="s">
        <v>299</v>
      </c>
      <c r="D343" s="142" t="s">
        <v>148</v>
      </c>
      <c r="E343" s="90"/>
      <c r="F343" s="90"/>
      <c r="G343" s="127">
        <f>G359+G349+G428+G423+G344</f>
        <v>2239832.9999999995</v>
      </c>
      <c r="H343" s="127">
        <f>H344+H349+H359+H423+H428</f>
        <v>2189589.4000000004</v>
      </c>
      <c r="I343" s="127">
        <f>I359+I349+I428+I423+I344</f>
        <v>624545.79999999993</v>
      </c>
      <c r="J343" s="127">
        <f t="shared" si="86"/>
        <v>27.883587749622407</v>
      </c>
      <c r="K343" s="147">
        <f t="shared" si="87"/>
        <v>28.523420875164991</v>
      </c>
    </row>
    <row r="344" spans="1:11" x14ac:dyDescent="0.2">
      <c r="A344" s="171" t="s">
        <v>857</v>
      </c>
      <c r="B344" s="125">
        <v>901</v>
      </c>
      <c r="C344" s="79" t="s">
        <v>299</v>
      </c>
      <c r="D344" s="142" t="s">
        <v>597</v>
      </c>
      <c r="E344" s="118"/>
      <c r="F344" s="118"/>
      <c r="G344" s="127">
        <f t="shared" ref="G344:I347" si="92">G345</f>
        <v>1712.3</v>
      </c>
      <c r="H344" s="127">
        <f t="shared" si="92"/>
        <v>1712.3</v>
      </c>
      <c r="I344" s="127">
        <f t="shared" si="92"/>
        <v>0</v>
      </c>
      <c r="J344" s="127">
        <f t="shared" si="86"/>
        <v>0</v>
      </c>
      <c r="K344" s="147">
        <f t="shared" si="87"/>
        <v>0</v>
      </c>
    </row>
    <row r="345" spans="1:11" ht="38.25" x14ac:dyDescent="0.2">
      <c r="A345" s="171" t="s">
        <v>858</v>
      </c>
      <c r="B345" s="125">
        <v>901</v>
      </c>
      <c r="C345" s="79" t="s">
        <v>299</v>
      </c>
      <c r="D345" s="142" t="s">
        <v>149</v>
      </c>
      <c r="E345" s="118"/>
      <c r="F345" s="118"/>
      <c r="G345" s="127">
        <f t="shared" si="92"/>
        <v>1712.3</v>
      </c>
      <c r="H345" s="127">
        <f t="shared" si="92"/>
        <v>1712.3</v>
      </c>
      <c r="I345" s="127">
        <f t="shared" si="92"/>
        <v>0</v>
      </c>
      <c r="J345" s="133">
        <f t="shared" si="86"/>
        <v>0</v>
      </c>
      <c r="K345" s="150">
        <f t="shared" si="87"/>
        <v>0</v>
      </c>
    </row>
    <row r="346" spans="1:11" ht="25.5" x14ac:dyDescent="0.2">
      <c r="A346" s="179" t="s">
        <v>825</v>
      </c>
      <c r="B346" s="130">
        <v>901</v>
      </c>
      <c r="C346" s="95" t="s">
        <v>299</v>
      </c>
      <c r="D346" s="131" t="s">
        <v>856</v>
      </c>
      <c r="E346" s="118"/>
      <c r="F346" s="118"/>
      <c r="G346" s="133">
        <f t="shared" si="92"/>
        <v>1712.3</v>
      </c>
      <c r="H346" s="133">
        <f t="shared" si="92"/>
        <v>1712.3</v>
      </c>
      <c r="I346" s="133">
        <f t="shared" si="92"/>
        <v>0</v>
      </c>
      <c r="J346" s="133">
        <f t="shared" si="86"/>
        <v>0</v>
      </c>
      <c r="K346" s="150">
        <f t="shared" si="87"/>
        <v>0</v>
      </c>
    </row>
    <row r="347" spans="1:11" x14ac:dyDescent="0.2">
      <c r="A347" s="129" t="s">
        <v>68</v>
      </c>
      <c r="B347" s="125">
        <v>901</v>
      </c>
      <c r="C347" s="79" t="s">
        <v>299</v>
      </c>
      <c r="D347" s="131" t="s">
        <v>856</v>
      </c>
      <c r="E347" s="115">
        <v>200</v>
      </c>
      <c r="F347" s="115"/>
      <c r="G347" s="133">
        <f t="shared" si="92"/>
        <v>1712.3</v>
      </c>
      <c r="H347" s="133">
        <f t="shared" si="92"/>
        <v>1712.3</v>
      </c>
      <c r="I347" s="133">
        <f t="shared" si="92"/>
        <v>0</v>
      </c>
      <c r="J347" s="133">
        <f t="shared" si="86"/>
        <v>0</v>
      </c>
      <c r="K347" s="150">
        <f t="shared" si="87"/>
        <v>0</v>
      </c>
    </row>
    <row r="348" spans="1:11" ht="25.5" x14ac:dyDescent="0.2">
      <c r="A348" s="129" t="s">
        <v>70</v>
      </c>
      <c r="B348" s="125">
        <v>901</v>
      </c>
      <c r="C348" s="79" t="s">
        <v>299</v>
      </c>
      <c r="D348" s="131" t="s">
        <v>856</v>
      </c>
      <c r="E348" s="115">
        <v>240</v>
      </c>
      <c r="F348" s="115">
        <v>900100</v>
      </c>
      <c r="G348" s="133">
        <v>1712.3</v>
      </c>
      <c r="H348" s="133">
        <v>1712.3</v>
      </c>
      <c r="I348" s="133">
        <v>0</v>
      </c>
      <c r="J348" s="133">
        <f t="shared" si="86"/>
        <v>0</v>
      </c>
      <c r="K348" s="150">
        <f t="shared" si="87"/>
        <v>0</v>
      </c>
    </row>
    <row r="349" spans="1:11" x14ac:dyDescent="0.2">
      <c r="A349" s="124" t="s">
        <v>696</v>
      </c>
      <c r="B349" s="125">
        <v>901</v>
      </c>
      <c r="C349" s="79" t="s">
        <v>299</v>
      </c>
      <c r="D349" s="158" t="s">
        <v>389</v>
      </c>
      <c r="E349" s="90"/>
      <c r="F349" s="90"/>
      <c r="G349" s="127">
        <f t="shared" ref="G349:H351" si="93">G350</f>
        <v>10067.4</v>
      </c>
      <c r="H349" s="127">
        <f t="shared" si="93"/>
        <v>10067.4</v>
      </c>
      <c r="I349" s="127">
        <f t="shared" ref="I349:I351" si="94">I350</f>
        <v>0</v>
      </c>
      <c r="J349" s="127">
        <f t="shared" si="86"/>
        <v>0</v>
      </c>
      <c r="K349" s="147">
        <f t="shared" si="87"/>
        <v>0</v>
      </c>
    </row>
    <row r="350" spans="1:11" ht="38.25" x14ac:dyDescent="0.2">
      <c r="A350" s="124" t="s">
        <v>697</v>
      </c>
      <c r="B350" s="125">
        <v>901</v>
      </c>
      <c r="C350" s="79" t="s">
        <v>299</v>
      </c>
      <c r="D350" s="158" t="s">
        <v>699</v>
      </c>
      <c r="E350" s="152"/>
      <c r="F350" s="152"/>
      <c r="G350" s="127">
        <f>G351+G355</f>
        <v>10067.4</v>
      </c>
      <c r="H350" s="127">
        <f>H351+H355</f>
        <v>10067.4</v>
      </c>
      <c r="I350" s="127">
        <f>I351+I355</f>
        <v>0</v>
      </c>
      <c r="J350" s="133">
        <f t="shared" si="86"/>
        <v>0</v>
      </c>
      <c r="K350" s="150">
        <f t="shared" si="87"/>
        <v>0</v>
      </c>
    </row>
    <row r="351" spans="1:11" ht="25.5" x14ac:dyDescent="0.2">
      <c r="A351" s="129" t="s">
        <v>698</v>
      </c>
      <c r="B351" s="130">
        <v>901</v>
      </c>
      <c r="C351" s="95" t="s">
        <v>299</v>
      </c>
      <c r="D351" s="159" t="s">
        <v>700</v>
      </c>
      <c r="E351" s="126"/>
      <c r="F351" s="126"/>
      <c r="G351" s="133">
        <f t="shared" si="93"/>
        <v>10067.4</v>
      </c>
      <c r="H351" s="133">
        <f t="shared" si="93"/>
        <v>0</v>
      </c>
      <c r="I351" s="133">
        <f t="shared" si="94"/>
        <v>0</v>
      </c>
      <c r="J351" s="133">
        <f t="shared" si="86"/>
        <v>0</v>
      </c>
      <c r="K351" s="150" t="e">
        <f t="shared" si="87"/>
        <v>#DIV/0!</v>
      </c>
    </row>
    <row r="352" spans="1:11" x14ac:dyDescent="0.2">
      <c r="A352" s="129" t="s">
        <v>68</v>
      </c>
      <c r="B352" s="130">
        <v>901</v>
      </c>
      <c r="C352" s="95" t="s">
        <v>299</v>
      </c>
      <c r="D352" s="159" t="s">
        <v>700</v>
      </c>
      <c r="E352" s="126">
        <v>200</v>
      </c>
      <c r="F352" s="126"/>
      <c r="G352" s="133">
        <f>G353+G354</f>
        <v>10067.4</v>
      </c>
      <c r="H352" s="133">
        <f>H353+H354</f>
        <v>0</v>
      </c>
      <c r="I352" s="133">
        <f>I353+I354</f>
        <v>0</v>
      </c>
      <c r="J352" s="133">
        <f t="shared" si="86"/>
        <v>0</v>
      </c>
      <c r="K352" s="150" t="e">
        <f t="shared" si="87"/>
        <v>#DIV/0!</v>
      </c>
    </row>
    <row r="353" spans="1:11" ht="25.5" x14ac:dyDescent="0.2">
      <c r="A353" s="129" t="s">
        <v>70</v>
      </c>
      <c r="B353" s="130">
        <v>901</v>
      </c>
      <c r="C353" s="95" t="s">
        <v>299</v>
      </c>
      <c r="D353" s="159" t="s">
        <v>700</v>
      </c>
      <c r="E353" s="126">
        <v>240</v>
      </c>
      <c r="F353" s="126">
        <v>900302</v>
      </c>
      <c r="G353" s="133">
        <v>8161.3</v>
      </c>
      <c r="H353" s="133">
        <v>0</v>
      </c>
      <c r="I353" s="133">
        <v>0</v>
      </c>
      <c r="J353" s="133">
        <f t="shared" si="86"/>
        <v>0</v>
      </c>
      <c r="K353" s="150" t="e">
        <f t="shared" si="87"/>
        <v>#DIV/0!</v>
      </c>
    </row>
    <row r="354" spans="1:11" ht="25.5" x14ac:dyDescent="0.2">
      <c r="A354" s="129" t="s">
        <v>70</v>
      </c>
      <c r="B354" s="130">
        <v>901</v>
      </c>
      <c r="C354" s="95" t="s">
        <v>299</v>
      </c>
      <c r="D354" s="159" t="s">
        <v>700</v>
      </c>
      <c r="E354" s="126">
        <v>240</v>
      </c>
      <c r="F354" s="126">
        <v>900100</v>
      </c>
      <c r="G354" s="133">
        <v>1906.1</v>
      </c>
      <c r="H354" s="133">
        <v>0</v>
      </c>
      <c r="I354" s="133">
        <v>0</v>
      </c>
      <c r="J354" s="133">
        <f t="shared" si="86"/>
        <v>0</v>
      </c>
      <c r="K354" s="150" t="e">
        <f t="shared" si="87"/>
        <v>#DIV/0!</v>
      </c>
    </row>
    <row r="355" spans="1:11" ht="25.5" x14ac:dyDescent="0.2">
      <c r="A355" s="129" t="s">
        <v>698</v>
      </c>
      <c r="B355" s="130">
        <v>901</v>
      </c>
      <c r="C355" s="95" t="s">
        <v>299</v>
      </c>
      <c r="D355" s="159" t="s">
        <v>901</v>
      </c>
      <c r="E355" s="126"/>
      <c r="F355" s="126"/>
      <c r="G355" s="133">
        <f>G356</f>
        <v>0</v>
      </c>
      <c r="H355" s="133">
        <f>H356</f>
        <v>10067.4</v>
      </c>
      <c r="I355" s="133">
        <f>I356</f>
        <v>0</v>
      </c>
      <c r="J355" s="133">
        <v>0</v>
      </c>
      <c r="K355" s="150">
        <f t="shared" si="87"/>
        <v>0</v>
      </c>
    </row>
    <row r="356" spans="1:11" x14ac:dyDescent="0.2">
      <c r="A356" s="129" t="s">
        <v>68</v>
      </c>
      <c r="B356" s="130">
        <v>901</v>
      </c>
      <c r="C356" s="95" t="s">
        <v>299</v>
      </c>
      <c r="D356" s="159" t="s">
        <v>901</v>
      </c>
      <c r="E356" s="126">
        <v>200</v>
      </c>
      <c r="F356" s="126"/>
      <c r="G356" s="133">
        <f>SUM(G357:G358)</f>
        <v>0</v>
      </c>
      <c r="H356" s="133">
        <f>SUM(H357:H358)</f>
        <v>10067.4</v>
      </c>
      <c r="I356" s="133">
        <f>SUM(I357:I358)</f>
        <v>0</v>
      </c>
      <c r="J356" s="133">
        <v>0</v>
      </c>
      <c r="K356" s="150">
        <f t="shared" si="87"/>
        <v>0</v>
      </c>
    </row>
    <row r="357" spans="1:11" ht="25.5" x14ac:dyDescent="0.2">
      <c r="A357" s="129" t="s">
        <v>70</v>
      </c>
      <c r="B357" s="130">
        <v>901</v>
      </c>
      <c r="C357" s="95" t="s">
        <v>299</v>
      </c>
      <c r="D357" s="159" t="s">
        <v>901</v>
      </c>
      <c r="E357" s="126">
        <v>240</v>
      </c>
      <c r="F357" s="126">
        <v>900302</v>
      </c>
      <c r="G357" s="133">
        <v>0</v>
      </c>
      <c r="H357" s="133">
        <v>8161.3</v>
      </c>
      <c r="I357" s="133">
        <v>0</v>
      </c>
      <c r="J357" s="133">
        <v>0</v>
      </c>
      <c r="K357" s="150">
        <f t="shared" si="87"/>
        <v>0</v>
      </c>
    </row>
    <row r="358" spans="1:11" ht="25.5" x14ac:dyDescent="0.2">
      <c r="A358" s="129" t="s">
        <v>70</v>
      </c>
      <c r="B358" s="130">
        <v>901</v>
      </c>
      <c r="C358" s="95" t="s">
        <v>299</v>
      </c>
      <c r="D358" s="159" t="s">
        <v>901</v>
      </c>
      <c r="E358" s="126">
        <v>240</v>
      </c>
      <c r="F358" s="126">
        <v>900100</v>
      </c>
      <c r="G358" s="133">
        <v>0</v>
      </c>
      <c r="H358" s="133">
        <v>1906.1</v>
      </c>
      <c r="I358" s="133">
        <v>0</v>
      </c>
      <c r="J358" s="133">
        <v>0</v>
      </c>
      <c r="K358" s="150">
        <f t="shared" si="87"/>
        <v>0</v>
      </c>
    </row>
    <row r="359" spans="1:11" x14ac:dyDescent="0.2">
      <c r="A359" s="171" t="s">
        <v>591</v>
      </c>
      <c r="B359" s="125">
        <v>901</v>
      </c>
      <c r="C359" s="79" t="s">
        <v>299</v>
      </c>
      <c r="D359" s="142" t="s">
        <v>150</v>
      </c>
      <c r="E359" s="96"/>
      <c r="F359" s="96"/>
      <c r="G359" s="127">
        <f>G360+G372+G416+G412</f>
        <v>2176304.5</v>
      </c>
      <c r="H359" s="127">
        <f>H360+H372+H416+H412</f>
        <v>2169014.9000000004</v>
      </c>
      <c r="I359" s="127">
        <f>I360+I372+I416+I412</f>
        <v>624245.69999999995</v>
      </c>
      <c r="J359" s="127">
        <f t="shared" si="86"/>
        <v>28.683748069261444</v>
      </c>
      <c r="K359" s="147">
        <f t="shared" si="87"/>
        <v>28.780148075515751</v>
      </c>
    </row>
    <row r="360" spans="1:11" ht="25.5" x14ac:dyDescent="0.2">
      <c r="A360" s="171" t="s">
        <v>707</v>
      </c>
      <c r="B360" s="125">
        <v>901</v>
      </c>
      <c r="C360" s="79" t="s">
        <v>299</v>
      </c>
      <c r="D360" s="142" t="s">
        <v>708</v>
      </c>
      <c r="E360" s="118"/>
      <c r="F360" s="118"/>
      <c r="G360" s="127">
        <f>G361+G365+G369</f>
        <v>380441.59999999998</v>
      </c>
      <c r="H360" s="127">
        <f>H361+H365+H369</f>
        <v>380441.5</v>
      </c>
      <c r="I360" s="127">
        <f>I361+I365+I369</f>
        <v>136619.70000000001</v>
      </c>
      <c r="J360" s="133">
        <f t="shared" si="86"/>
        <v>35.910820478097037</v>
      </c>
      <c r="K360" s="150">
        <f t="shared" si="87"/>
        <v>35.910829917346035</v>
      </c>
    </row>
    <row r="361" spans="1:11" x14ac:dyDescent="0.2">
      <c r="A361" s="179" t="s">
        <v>712</v>
      </c>
      <c r="B361" s="130">
        <v>901</v>
      </c>
      <c r="C361" s="95" t="s">
        <v>299</v>
      </c>
      <c r="D361" s="131" t="s">
        <v>739</v>
      </c>
      <c r="E361" s="115"/>
      <c r="F361" s="115"/>
      <c r="G361" s="133">
        <f>G362</f>
        <v>366904.5</v>
      </c>
      <c r="H361" s="133">
        <f>H362</f>
        <v>75151.600000000006</v>
      </c>
      <c r="I361" s="133">
        <f>I362</f>
        <v>9459.7999999999993</v>
      </c>
      <c r="J361" s="133">
        <f t="shared" si="86"/>
        <v>2.5782730928620388</v>
      </c>
      <c r="K361" s="150">
        <f t="shared" si="87"/>
        <v>12.587622884941901</v>
      </c>
    </row>
    <row r="362" spans="1:11" x14ac:dyDescent="0.2">
      <c r="A362" s="129" t="s">
        <v>95</v>
      </c>
      <c r="B362" s="130">
        <v>901</v>
      </c>
      <c r="C362" s="95" t="s">
        <v>299</v>
      </c>
      <c r="D362" s="131" t="s">
        <v>739</v>
      </c>
      <c r="E362" s="126" t="s">
        <v>96</v>
      </c>
      <c r="F362" s="126"/>
      <c r="G362" s="133">
        <f>G363+G364</f>
        <v>366904.5</v>
      </c>
      <c r="H362" s="133">
        <f>H363+H364</f>
        <v>75151.600000000006</v>
      </c>
      <c r="I362" s="133">
        <f>I363+I364</f>
        <v>9459.7999999999993</v>
      </c>
      <c r="J362" s="133">
        <f t="shared" si="86"/>
        <v>2.5782730928620388</v>
      </c>
      <c r="K362" s="150">
        <f t="shared" si="87"/>
        <v>12.587622884941901</v>
      </c>
    </row>
    <row r="363" spans="1:11" x14ac:dyDescent="0.2">
      <c r="A363" s="129" t="s">
        <v>97</v>
      </c>
      <c r="B363" s="130">
        <v>901</v>
      </c>
      <c r="C363" s="95" t="s">
        <v>299</v>
      </c>
      <c r="D363" s="131" t="s">
        <v>739</v>
      </c>
      <c r="E363" s="126" t="s">
        <v>98</v>
      </c>
      <c r="F363" s="126">
        <v>900302</v>
      </c>
      <c r="G363" s="133">
        <v>297559.59999999998</v>
      </c>
      <c r="H363" s="133">
        <v>60948</v>
      </c>
      <c r="I363" s="133">
        <v>7671.9</v>
      </c>
      <c r="J363" s="133">
        <f t="shared" si="86"/>
        <v>2.5782733946409393</v>
      </c>
      <c r="K363" s="150">
        <f t="shared" si="87"/>
        <v>12.587615672376451</v>
      </c>
    </row>
    <row r="364" spans="1:11" x14ac:dyDescent="0.2">
      <c r="A364" s="129" t="s">
        <v>97</v>
      </c>
      <c r="B364" s="130">
        <v>901</v>
      </c>
      <c r="C364" s="95" t="s">
        <v>299</v>
      </c>
      <c r="D364" s="131" t="s">
        <v>739</v>
      </c>
      <c r="E364" s="126" t="s">
        <v>98</v>
      </c>
      <c r="F364" s="126">
        <v>900100</v>
      </c>
      <c r="G364" s="133">
        <v>69344.899999999994</v>
      </c>
      <c r="H364" s="133">
        <v>14203.6</v>
      </c>
      <c r="I364" s="132">
        <v>1787.9</v>
      </c>
      <c r="J364" s="133">
        <f t="shared" si="86"/>
        <v>2.5782717979260195</v>
      </c>
      <c r="K364" s="150">
        <f t="shared" si="87"/>
        <v>12.587653834239207</v>
      </c>
    </row>
    <row r="365" spans="1:11" x14ac:dyDescent="0.2">
      <c r="A365" s="179" t="s">
        <v>712</v>
      </c>
      <c r="B365" s="130">
        <v>901</v>
      </c>
      <c r="C365" s="95" t="s">
        <v>299</v>
      </c>
      <c r="D365" s="131" t="s">
        <v>905</v>
      </c>
      <c r="E365" s="115"/>
      <c r="F365" s="115"/>
      <c r="G365" s="132">
        <f>G366</f>
        <v>0</v>
      </c>
      <c r="H365" s="132">
        <f>H366</f>
        <v>291752.8</v>
      </c>
      <c r="I365" s="132">
        <f>I366</f>
        <v>119205.1</v>
      </c>
      <c r="J365" s="133">
        <v>0</v>
      </c>
      <c r="K365" s="150">
        <f t="shared" si="87"/>
        <v>40.85825397391217</v>
      </c>
    </row>
    <row r="366" spans="1:11" x14ac:dyDescent="0.2">
      <c r="A366" s="129" t="s">
        <v>95</v>
      </c>
      <c r="B366" s="130">
        <v>901</v>
      </c>
      <c r="C366" s="95" t="s">
        <v>299</v>
      </c>
      <c r="D366" s="131" t="s">
        <v>905</v>
      </c>
      <c r="E366" s="126" t="s">
        <v>96</v>
      </c>
      <c r="F366" s="126"/>
      <c r="G366" s="132">
        <f>SUM(G367:G368)</f>
        <v>0</v>
      </c>
      <c r="H366" s="132">
        <f>SUM(H367:H368)</f>
        <v>291752.8</v>
      </c>
      <c r="I366" s="132">
        <f>SUM(I367:I368)</f>
        <v>119205.1</v>
      </c>
      <c r="J366" s="133">
        <v>0</v>
      </c>
      <c r="K366" s="150">
        <f t="shared" si="87"/>
        <v>40.85825397391217</v>
      </c>
    </row>
    <row r="367" spans="1:11" x14ac:dyDescent="0.2">
      <c r="A367" s="129" t="s">
        <v>97</v>
      </c>
      <c r="B367" s="130">
        <v>901</v>
      </c>
      <c r="C367" s="95" t="s">
        <v>299</v>
      </c>
      <c r="D367" s="131" t="s">
        <v>905</v>
      </c>
      <c r="E367" s="126" t="s">
        <v>98</v>
      </c>
      <c r="F367" s="126">
        <v>900302</v>
      </c>
      <c r="G367" s="133">
        <v>0</v>
      </c>
      <c r="H367" s="133">
        <v>236611.5</v>
      </c>
      <c r="I367" s="132">
        <v>96675.3</v>
      </c>
      <c r="J367" s="133">
        <v>0</v>
      </c>
      <c r="K367" s="150">
        <f t="shared" si="87"/>
        <v>40.85824230859447</v>
      </c>
    </row>
    <row r="368" spans="1:11" x14ac:dyDescent="0.2">
      <c r="A368" s="129" t="s">
        <v>97</v>
      </c>
      <c r="B368" s="130">
        <v>901</v>
      </c>
      <c r="C368" s="95" t="s">
        <v>299</v>
      </c>
      <c r="D368" s="131" t="s">
        <v>905</v>
      </c>
      <c r="E368" s="126" t="s">
        <v>98</v>
      </c>
      <c r="F368" s="126">
        <v>900100</v>
      </c>
      <c r="G368" s="133">
        <v>0</v>
      </c>
      <c r="H368" s="133">
        <v>55141.3</v>
      </c>
      <c r="I368" s="132">
        <v>22529.8</v>
      </c>
      <c r="J368" s="133">
        <v>0</v>
      </c>
      <c r="K368" s="150">
        <f t="shared" si="87"/>
        <v>40.858304029828815</v>
      </c>
    </row>
    <row r="369" spans="1:11" ht="25.5" x14ac:dyDescent="0.2">
      <c r="A369" s="129" t="s">
        <v>862</v>
      </c>
      <c r="B369" s="130">
        <v>901</v>
      </c>
      <c r="C369" s="95" t="s">
        <v>299</v>
      </c>
      <c r="D369" s="131" t="s">
        <v>861</v>
      </c>
      <c r="E369" s="126"/>
      <c r="F369" s="126"/>
      <c r="G369" s="133">
        <f t="shared" ref="G369:I370" si="95">G370</f>
        <v>13537.1</v>
      </c>
      <c r="H369" s="133">
        <f t="shared" si="95"/>
        <v>13537.1</v>
      </c>
      <c r="I369" s="133">
        <f t="shared" si="95"/>
        <v>7954.8</v>
      </c>
      <c r="J369" s="133">
        <f t="shared" si="86"/>
        <v>58.762955138101958</v>
      </c>
      <c r="K369" s="150">
        <f t="shared" si="87"/>
        <v>58.762955138101958</v>
      </c>
    </row>
    <row r="370" spans="1:11" x14ac:dyDescent="0.2">
      <c r="A370" s="129" t="s">
        <v>95</v>
      </c>
      <c r="B370" s="130">
        <v>901</v>
      </c>
      <c r="C370" s="95" t="s">
        <v>299</v>
      </c>
      <c r="D370" s="131" t="s">
        <v>861</v>
      </c>
      <c r="E370" s="126" t="s">
        <v>96</v>
      </c>
      <c r="F370" s="126"/>
      <c r="G370" s="133">
        <f t="shared" si="95"/>
        <v>13537.1</v>
      </c>
      <c r="H370" s="133">
        <f t="shared" si="95"/>
        <v>13537.1</v>
      </c>
      <c r="I370" s="133">
        <f t="shared" si="95"/>
        <v>7954.8</v>
      </c>
      <c r="J370" s="133">
        <f t="shared" si="86"/>
        <v>58.762955138101958</v>
      </c>
      <c r="K370" s="150">
        <f t="shared" si="87"/>
        <v>58.762955138101958</v>
      </c>
    </row>
    <row r="371" spans="1:11" x14ac:dyDescent="0.2">
      <c r="A371" s="129" t="s">
        <v>97</v>
      </c>
      <c r="B371" s="130">
        <v>901</v>
      </c>
      <c r="C371" s="95" t="s">
        <v>299</v>
      </c>
      <c r="D371" s="131" t="s">
        <v>861</v>
      </c>
      <c r="E371" s="126" t="s">
        <v>98</v>
      </c>
      <c r="F371" s="126">
        <v>900100</v>
      </c>
      <c r="G371" s="133">
        <v>13537.1</v>
      </c>
      <c r="H371" s="133">
        <v>13537.1</v>
      </c>
      <c r="I371" s="132">
        <v>7954.8</v>
      </c>
      <c r="J371" s="133">
        <f t="shared" si="86"/>
        <v>58.762955138101958</v>
      </c>
      <c r="K371" s="150">
        <f t="shared" si="87"/>
        <v>58.762955138101958</v>
      </c>
    </row>
    <row r="372" spans="1:11" ht="24" customHeight="1" x14ac:dyDescent="0.2">
      <c r="A372" s="180" t="s">
        <v>592</v>
      </c>
      <c r="B372" s="125">
        <v>901</v>
      </c>
      <c r="C372" s="79" t="s">
        <v>299</v>
      </c>
      <c r="D372" s="142" t="s">
        <v>151</v>
      </c>
      <c r="E372" s="152"/>
      <c r="F372" s="152"/>
      <c r="G372" s="127">
        <f>G373+G377+G380+G384+G388+G392+G396+G400+G404+G408</f>
        <v>1755998.4000000001</v>
      </c>
      <c r="H372" s="127">
        <f>H373+H377+H380+H384+H388+H392+H396+H400+H404+H408</f>
        <v>1748708.9000000001</v>
      </c>
      <c r="I372" s="127">
        <f>I373+I377+I380+I384+I388+I392+I396+I400+I404+I408</f>
        <v>487625.99999999994</v>
      </c>
      <c r="J372" s="133">
        <f t="shared" si="86"/>
        <v>27.769159698550972</v>
      </c>
      <c r="K372" s="150">
        <f t="shared" si="87"/>
        <v>27.8849155511246</v>
      </c>
    </row>
    <row r="373" spans="1:11" ht="15" customHeight="1" x14ac:dyDescent="0.2">
      <c r="A373" s="181" t="s">
        <v>593</v>
      </c>
      <c r="B373" s="130">
        <v>901</v>
      </c>
      <c r="C373" s="95" t="s">
        <v>299</v>
      </c>
      <c r="D373" s="131" t="s">
        <v>404</v>
      </c>
      <c r="E373" s="90"/>
      <c r="F373" s="90"/>
      <c r="G373" s="133">
        <f>G374</f>
        <v>67419.100000000006</v>
      </c>
      <c r="H373" s="133">
        <f>H374</f>
        <v>0</v>
      </c>
      <c r="I373" s="133">
        <f>I374</f>
        <v>0</v>
      </c>
      <c r="J373" s="133">
        <f t="shared" si="86"/>
        <v>0</v>
      </c>
      <c r="K373" s="150" t="e">
        <f t="shared" si="87"/>
        <v>#DIV/0!</v>
      </c>
    </row>
    <row r="374" spans="1:11" ht="18.75" customHeight="1" x14ac:dyDescent="0.2">
      <c r="A374" s="129" t="s">
        <v>68</v>
      </c>
      <c r="B374" s="130">
        <v>901</v>
      </c>
      <c r="C374" s="95" t="s">
        <v>299</v>
      </c>
      <c r="D374" s="131" t="s">
        <v>404</v>
      </c>
      <c r="E374" s="126">
        <v>200</v>
      </c>
      <c r="F374" s="126"/>
      <c r="G374" s="133">
        <f>G375+G376</f>
        <v>67419.100000000006</v>
      </c>
      <c r="H374" s="133">
        <f>H375+H376</f>
        <v>0</v>
      </c>
      <c r="I374" s="133">
        <f>I375+I376</f>
        <v>0</v>
      </c>
      <c r="J374" s="133">
        <f t="shared" si="86"/>
        <v>0</v>
      </c>
      <c r="K374" s="150" t="e">
        <f t="shared" si="87"/>
        <v>#DIV/0!</v>
      </c>
    </row>
    <row r="375" spans="1:11" ht="15" customHeight="1" x14ac:dyDescent="0.2">
      <c r="A375" s="129" t="s">
        <v>70</v>
      </c>
      <c r="B375" s="130">
        <v>901</v>
      </c>
      <c r="C375" s="95" t="s">
        <v>299</v>
      </c>
      <c r="D375" s="131" t="s">
        <v>404</v>
      </c>
      <c r="E375" s="126">
        <v>240</v>
      </c>
      <c r="F375" s="126">
        <v>900302</v>
      </c>
      <c r="G375" s="133">
        <v>50958.8</v>
      </c>
      <c r="H375" s="133">
        <v>0</v>
      </c>
      <c r="I375" s="133">
        <v>0</v>
      </c>
      <c r="J375" s="133">
        <f t="shared" si="86"/>
        <v>0</v>
      </c>
      <c r="K375" s="150" t="e">
        <f t="shared" si="87"/>
        <v>#DIV/0!</v>
      </c>
    </row>
    <row r="376" spans="1:11" ht="25.5" x14ac:dyDescent="0.2">
      <c r="A376" s="129" t="s">
        <v>70</v>
      </c>
      <c r="B376" s="130">
        <v>901</v>
      </c>
      <c r="C376" s="95" t="s">
        <v>299</v>
      </c>
      <c r="D376" s="131" t="s">
        <v>404</v>
      </c>
      <c r="E376" s="126">
        <v>240</v>
      </c>
      <c r="F376" s="126">
        <v>900100</v>
      </c>
      <c r="G376" s="133">
        <v>16460.3</v>
      </c>
      <c r="H376" s="133">
        <v>0</v>
      </c>
      <c r="I376" s="133">
        <v>0</v>
      </c>
      <c r="J376" s="133">
        <f t="shared" si="86"/>
        <v>0</v>
      </c>
      <c r="K376" s="150" t="e">
        <f t="shared" si="87"/>
        <v>#DIV/0!</v>
      </c>
    </row>
    <row r="377" spans="1:11" ht="25.5" x14ac:dyDescent="0.2">
      <c r="A377" s="129" t="s">
        <v>895</v>
      </c>
      <c r="B377" s="130">
        <v>901</v>
      </c>
      <c r="C377" s="95" t="s">
        <v>299</v>
      </c>
      <c r="D377" s="131" t="s">
        <v>896</v>
      </c>
      <c r="E377" s="126"/>
      <c r="F377" s="126"/>
      <c r="G377" s="133">
        <f t="shared" ref="G377:I378" si="96">G378</f>
        <v>39364</v>
      </c>
      <c r="H377" s="133">
        <f t="shared" si="96"/>
        <v>32074.400000000001</v>
      </c>
      <c r="I377" s="133">
        <f t="shared" si="96"/>
        <v>0</v>
      </c>
      <c r="J377" s="133">
        <f t="shared" si="86"/>
        <v>0</v>
      </c>
      <c r="K377" s="150">
        <f t="shared" si="87"/>
        <v>0</v>
      </c>
    </row>
    <row r="378" spans="1:11" x14ac:dyDescent="0.2">
      <c r="A378" s="129" t="s">
        <v>68</v>
      </c>
      <c r="B378" s="130">
        <v>901</v>
      </c>
      <c r="C378" s="95" t="s">
        <v>299</v>
      </c>
      <c r="D378" s="131" t="s">
        <v>896</v>
      </c>
      <c r="E378" s="126">
        <v>200</v>
      </c>
      <c r="F378" s="126"/>
      <c r="G378" s="133">
        <f t="shared" si="96"/>
        <v>39364</v>
      </c>
      <c r="H378" s="133">
        <f t="shared" si="96"/>
        <v>32074.400000000001</v>
      </c>
      <c r="I378" s="133">
        <f t="shared" si="96"/>
        <v>0</v>
      </c>
      <c r="J378" s="133">
        <f t="shared" si="86"/>
        <v>0</v>
      </c>
      <c r="K378" s="150">
        <f t="shared" si="87"/>
        <v>0</v>
      </c>
    </row>
    <row r="379" spans="1:11" ht="25.5" x14ac:dyDescent="0.2">
      <c r="A379" s="129" t="s">
        <v>70</v>
      </c>
      <c r="B379" s="130">
        <v>901</v>
      </c>
      <c r="C379" s="95" t="s">
        <v>299</v>
      </c>
      <c r="D379" s="131" t="s">
        <v>896</v>
      </c>
      <c r="E379" s="126">
        <v>240</v>
      </c>
      <c r="F379" s="126">
        <v>900100</v>
      </c>
      <c r="G379" s="133">
        <v>39364</v>
      </c>
      <c r="H379" s="133">
        <v>32074.400000000001</v>
      </c>
      <c r="I379" s="133">
        <v>0</v>
      </c>
      <c r="J379" s="133">
        <f t="shared" si="86"/>
        <v>0</v>
      </c>
      <c r="K379" s="150">
        <f t="shared" si="87"/>
        <v>0</v>
      </c>
    </row>
    <row r="380" spans="1:11" s="128" customFormat="1" x14ac:dyDescent="0.2">
      <c r="A380" s="181" t="s">
        <v>593</v>
      </c>
      <c r="B380" s="130">
        <v>901</v>
      </c>
      <c r="C380" s="95" t="s">
        <v>299</v>
      </c>
      <c r="D380" s="131" t="s">
        <v>906</v>
      </c>
      <c r="E380" s="126"/>
      <c r="F380" s="126"/>
      <c r="G380" s="133">
        <f>G381</f>
        <v>0</v>
      </c>
      <c r="H380" s="133">
        <f>H381</f>
        <v>67419.100000000006</v>
      </c>
      <c r="I380" s="133">
        <f>I381</f>
        <v>0</v>
      </c>
      <c r="J380" s="133">
        <v>0</v>
      </c>
      <c r="K380" s="150">
        <f t="shared" si="87"/>
        <v>0</v>
      </c>
    </row>
    <row r="381" spans="1:11" s="128" customFormat="1" x14ac:dyDescent="0.2">
      <c r="A381" s="129" t="s">
        <v>68</v>
      </c>
      <c r="B381" s="130">
        <v>901</v>
      </c>
      <c r="C381" s="95" t="s">
        <v>299</v>
      </c>
      <c r="D381" s="131" t="s">
        <v>906</v>
      </c>
      <c r="E381" s="126">
        <v>200</v>
      </c>
      <c r="F381" s="126"/>
      <c r="G381" s="133">
        <f>G382+G383</f>
        <v>0</v>
      </c>
      <c r="H381" s="133">
        <f>H382+H383</f>
        <v>67419.100000000006</v>
      </c>
      <c r="I381" s="133">
        <f>I382+I383</f>
        <v>0</v>
      </c>
      <c r="J381" s="133">
        <v>0</v>
      </c>
      <c r="K381" s="150">
        <f t="shared" si="87"/>
        <v>0</v>
      </c>
    </row>
    <row r="382" spans="1:11" s="128" customFormat="1" ht="25.5" x14ac:dyDescent="0.2">
      <c r="A382" s="129" t="s">
        <v>70</v>
      </c>
      <c r="B382" s="130">
        <v>901</v>
      </c>
      <c r="C382" s="95" t="s">
        <v>299</v>
      </c>
      <c r="D382" s="131" t="s">
        <v>906</v>
      </c>
      <c r="E382" s="126">
        <v>240</v>
      </c>
      <c r="F382" s="126">
        <v>900302</v>
      </c>
      <c r="G382" s="133">
        <v>0</v>
      </c>
      <c r="H382" s="133">
        <v>50958.8</v>
      </c>
      <c r="I382" s="133">
        <v>0</v>
      </c>
      <c r="J382" s="133">
        <v>0</v>
      </c>
      <c r="K382" s="150">
        <f t="shared" si="87"/>
        <v>0</v>
      </c>
    </row>
    <row r="383" spans="1:11" s="128" customFormat="1" ht="25.5" x14ac:dyDescent="0.2">
      <c r="A383" s="129" t="s">
        <v>70</v>
      </c>
      <c r="B383" s="130">
        <v>901</v>
      </c>
      <c r="C383" s="95" t="s">
        <v>299</v>
      </c>
      <c r="D383" s="131" t="s">
        <v>906</v>
      </c>
      <c r="E383" s="126">
        <v>240</v>
      </c>
      <c r="F383" s="126">
        <v>900100</v>
      </c>
      <c r="G383" s="133">
        <v>0</v>
      </c>
      <c r="H383" s="133">
        <v>16460.3</v>
      </c>
      <c r="I383" s="133">
        <v>0</v>
      </c>
      <c r="J383" s="133">
        <v>0</v>
      </c>
      <c r="K383" s="150">
        <f t="shared" si="87"/>
        <v>0</v>
      </c>
    </row>
    <row r="384" spans="1:11" ht="25.5" x14ac:dyDescent="0.2">
      <c r="A384" s="129" t="s">
        <v>742</v>
      </c>
      <c r="B384" s="130">
        <v>901</v>
      </c>
      <c r="C384" s="95" t="s">
        <v>299</v>
      </c>
      <c r="D384" s="131" t="s">
        <v>743</v>
      </c>
      <c r="E384" s="126"/>
      <c r="F384" s="126"/>
      <c r="G384" s="133">
        <f>G385</f>
        <v>101958</v>
      </c>
      <c r="H384" s="133">
        <f>H385</f>
        <v>0</v>
      </c>
      <c r="I384" s="133">
        <f>I385</f>
        <v>0</v>
      </c>
      <c r="J384" s="133">
        <f t="shared" si="86"/>
        <v>0</v>
      </c>
      <c r="K384" s="150" t="e">
        <f t="shared" si="87"/>
        <v>#DIV/0!</v>
      </c>
    </row>
    <row r="385" spans="1:11" x14ac:dyDescent="0.2">
      <c r="A385" s="129" t="s">
        <v>68</v>
      </c>
      <c r="B385" s="130">
        <v>901</v>
      </c>
      <c r="C385" s="95" t="s">
        <v>299</v>
      </c>
      <c r="D385" s="131" t="s">
        <v>743</v>
      </c>
      <c r="E385" s="126">
        <v>200</v>
      </c>
      <c r="F385" s="126"/>
      <c r="G385" s="133">
        <f>G386+G387</f>
        <v>101958</v>
      </c>
      <c r="H385" s="133">
        <f>H386+H387</f>
        <v>0</v>
      </c>
      <c r="I385" s="133">
        <f>I386+I387</f>
        <v>0</v>
      </c>
      <c r="J385" s="133">
        <f t="shared" si="86"/>
        <v>0</v>
      </c>
      <c r="K385" s="150" t="e">
        <f t="shared" si="87"/>
        <v>#DIV/0!</v>
      </c>
    </row>
    <row r="386" spans="1:11" ht="25.5" x14ac:dyDescent="0.2">
      <c r="A386" s="129" t="s">
        <v>70</v>
      </c>
      <c r="B386" s="130">
        <v>901</v>
      </c>
      <c r="C386" s="95" t="s">
        <v>299</v>
      </c>
      <c r="D386" s="131" t="s">
        <v>743</v>
      </c>
      <c r="E386" s="126">
        <v>240</v>
      </c>
      <c r="F386" s="126">
        <v>900302</v>
      </c>
      <c r="G386" s="182">
        <v>82220.2</v>
      </c>
      <c r="H386" s="182">
        <v>0</v>
      </c>
      <c r="I386" s="133">
        <v>0</v>
      </c>
      <c r="J386" s="133">
        <f t="shared" si="86"/>
        <v>0</v>
      </c>
      <c r="K386" s="150" t="e">
        <f t="shared" si="87"/>
        <v>#DIV/0!</v>
      </c>
    </row>
    <row r="387" spans="1:11" ht="25.5" x14ac:dyDescent="0.2">
      <c r="A387" s="129" t="s">
        <v>70</v>
      </c>
      <c r="B387" s="130">
        <v>901</v>
      </c>
      <c r="C387" s="95" t="s">
        <v>299</v>
      </c>
      <c r="D387" s="131" t="s">
        <v>743</v>
      </c>
      <c r="E387" s="126">
        <v>240</v>
      </c>
      <c r="F387" s="126">
        <v>900100</v>
      </c>
      <c r="G387" s="182">
        <v>19737.8</v>
      </c>
      <c r="H387" s="182">
        <v>0</v>
      </c>
      <c r="I387" s="133">
        <v>0</v>
      </c>
      <c r="J387" s="133">
        <f t="shared" si="86"/>
        <v>0</v>
      </c>
      <c r="K387" s="150" t="e">
        <f t="shared" si="87"/>
        <v>#DIV/0!</v>
      </c>
    </row>
    <row r="388" spans="1:11" s="128" customFormat="1" ht="25.5" x14ac:dyDescent="0.2">
      <c r="A388" s="129" t="s">
        <v>713</v>
      </c>
      <c r="B388" s="130">
        <v>901</v>
      </c>
      <c r="C388" s="95" t="s">
        <v>299</v>
      </c>
      <c r="D388" s="131" t="s">
        <v>740</v>
      </c>
      <c r="E388" s="126"/>
      <c r="F388" s="126"/>
      <c r="G388" s="132">
        <f>G389</f>
        <v>584439.4</v>
      </c>
      <c r="H388" s="132">
        <f>H389</f>
        <v>95580.9</v>
      </c>
      <c r="I388" s="132">
        <f>I389</f>
        <v>24832.6</v>
      </c>
      <c r="J388" s="133">
        <f t="shared" si="86"/>
        <v>4.2489606279111225</v>
      </c>
      <c r="K388" s="150">
        <f t="shared" si="87"/>
        <v>25.980713720000541</v>
      </c>
    </row>
    <row r="389" spans="1:11" x14ac:dyDescent="0.2">
      <c r="A389" s="129" t="s">
        <v>95</v>
      </c>
      <c r="B389" s="130">
        <v>901</v>
      </c>
      <c r="C389" s="95" t="s">
        <v>299</v>
      </c>
      <c r="D389" s="131" t="s">
        <v>740</v>
      </c>
      <c r="E389" s="126" t="s">
        <v>96</v>
      </c>
      <c r="F389" s="126"/>
      <c r="G389" s="132">
        <f>G390+G391</f>
        <v>584439.4</v>
      </c>
      <c r="H389" s="132">
        <f>H390+H391</f>
        <v>95580.9</v>
      </c>
      <c r="I389" s="132">
        <f>I390+I391</f>
        <v>24832.6</v>
      </c>
      <c r="J389" s="133">
        <f t="shared" si="86"/>
        <v>4.2489606279111225</v>
      </c>
      <c r="K389" s="150">
        <f t="shared" si="87"/>
        <v>25.980713720000541</v>
      </c>
    </row>
    <row r="390" spans="1:11" x14ac:dyDescent="0.2">
      <c r="A390" s="129" t="s">
        <v>97</v>
      </c>
      <c r="B390" s="130">
        <v>901</v>
      </c>
      <c r="C390" s="95" t="s">
        <v>299</v>
      </c>
      <c r="D390" s="131" t="s">
        <v>740</v>
      </c>
      <c r="E390" s="126" t="s">
        <v>98</v>
      </c>
      <c r="F390" s="126">
        <v>900302</v>
      </c>
      <c r="G390" s="182">
        <v>472932.2</v>
      </c>
      <c r="H390" s="182">
        <v>77110.7</v>
      </c>
      <c r="I390" s="132">
        <v>20034.5</v>
      </c>
      <c r="J390" s="133">
        <f t="shared" si="86"/>
        <v>4.236230901596465</v>
      </c>
      <c r="K390" s="150">
        <f t="shared" si="87"/>
        <v>25.981478575606236</v>
      </c>
    </row>
    <row r="391" spans="1:11" x14ac:dyDescent="0.2">
      <c r="A391" s="129" t="s">
        <v>97</v>
      </c>
      <c r="B391" s="130">
        <v>901</v>
      </c>
      <c r="C391" s="95" t="s">
        <v>299</v>
      </c>
      <c r="D391" s="131" t="s">
        <v>740</v>
      </c>
      <c r="E391" s="126" t="s">
        <v>98</v>
      </c>
      <c r="F391" s="126">
        <v>900100</v>
      </c>
      <c r="G391" s="182">
        <v>111507.2</v>
      </c>
      <c r="H391" s="182">
        <v>18470.2</v>
      </c>
      <c r="I391" s="132">
        <v>4798.1000000000004</v>
      </c>
      <c r="J391" s="133">
        <f t="shared" si="86"/>
        <v>4.3029508408425645</v>
      </c>
      <c r="K391" s="150">
        <f t="shared" si="87"/>
        <v>25.977520546610215</v>
      </c>
    </row>
    <row r="392" spans="1:11" s="128" customFormat="1" ht="25.5" x14ac:dyDescent="0.2">
      <c r="A392" s="129" t="s">
        <v>713</v>
      </c>
      <c r="B392" s="130">
        <v>901</v>
      </c>
      <c r="C392" s="95" t="s">
        <v>299</v>
      </c>
      <c r="D392" s="131" t="s">
        <v>902</v>
      </c>
      <c r="E392" s="126"/>
      <c r="F392" s="126"/>
      <c r="G392" s="182">
        <f>G393</f>
        <v>0</v>
      </c>
      <c r="H392" s="182">
        <f>H393</f>
        <v>488858.5</v>
      </c>
      <c r="I392" s="132">
        <f>I393</f>
        <v>105765.7</v>
      </c>
      <c r="J392" s="133">
        <v>0</v>
      </c>
      <c r="K392" s="150">
        <f t="shared" si="87"/>
        <v>21.635238008544395</v>
      </c>
    </row>
    <row r="393" spans="1:11" s="128" customFormat="1" x14ac:dyDescent="0.2">
      <c r="A393" s="129" t="s">
        <v>95</v>
      </c>
      <c r="B393" s="130">
        <v>901</v>
      </c>
      <c r="C393" s="95" t="s">
        <v>299</v>
      </c>
      <c r="D393" s="131" t="s">
        <v>902</v>
      </c>
      <c r="E393" s="126" t="s">
        <v>96</v>
      </c>
      <c r="F393" s="126"/>
      <c r="G393" s="182">
        <f>G394+G395</f>
        <v>0</v>
      </c>
      <c r="H393" s="182">
        <f>H394+H395</f>
        <v>488858.5</v>
      </c>
      <c r="I393" s="132">
        <f>SUM(I394:I395)</f>
        <v>105765.7</v>
      </c>
      <c r="J393" s="133">
        <v>0</v>
      </c>
      <c r="K393" s="150">
        <f t="shared" si="87"/>
        <v>21.635238008544395</v>
      </c>
    </row>
    <row r="394" spans="1:11" s="128" customFormat="1" x14ac:dyDescent="0.2">
      <c r="A394" s="129" t="s">
        <v>97</v>
      </c>
      <c r="B394" s="130">
        <v>901</v>
      </c>
      <c r="C394" s="95" t="s">
        <v>299</v>
      </c>
      <c r="D394" s="131" t="s">
        <v>902</v>
      </c>
      <c r="E394" s="126" t="s">
        <v>98</v>
      </c>
      <c r="F394" s="126">
        <v>900302</v>
      </c>
      <c r="G394" s="182">
        <v>0</v>
      </c>
      <c r="H394" s="182">
        <v>395821.5</v>
      </c>
      <c r="I394" s="132">
        <v>85608.7</v>
      </c>
      <c r="J394" s="133">
        <v>0</v>
      </c>
      <c r="K394" s="150">
        <f t="shared" ref="K394:K457" si="97">I394/H394*100</f>
        <v>21.628107619217246</v>
      </c>
    </row>
    <row r="395" spans="1:11" s="128" customFormat="1" x14ac:dyDescent="0.2">
      <c r="A395" s="129" t="s">
        <v>97</v>
      </c>
      <c r="B395" s="130">
        <v>901</v>
      </c>
      <c r="C395" s="95" t="s">
        <v>299</v>
      </c>
      <c r="D395" s="131" t="s">
        <v>902</v>
      </c>
      <c r="E395" s="126" t="s">
        <v>98</v>
      </c>
      <c r="F395" s="126">
        <v>900100</v>
      </c>
      <c r="G395" s="182">
        <v>0</v>
      </c>
      <c r="H395" s="182">
        <v>93037</v>
      </c>
      <c r="I395" s="132">
        <v>20157</v>
      </c>
      <c r="J395" s="133">
        <v>0</v>
      </c>
      <c r="K395" s="150">
        <f t="shared" si="97"/>
        <v>21.665573911454583</v>
      </c>
    </row>
    <row r="396" spans="1:11" x14ac:dyDescent="0.2">
      <c r="A396" s="129" t="s">
        <v>589</v>
      </c>
      <c r="B396" s="130">
        <v>901</v>
      </c>
      <c r="C396" s="95" t="s">
        <v>299</v>
      </c>
      <c r="D396" s="131" t="s">
        <v>822</v>
      </c>
      <c r="E396" s="126"/>
      <c r="F396" s="126"/>
      <c r="G396" s="133">
        <f>G397</f>
        <v>14521.8</v>
      </c>
      <c r="H396" s="133">
        <f>H397</f>
        <v>14521.8</v>
      </c>
      <c r="I396" s="133">
        <f>I397</f>
        <v>0</v>
      </c>
      <c r="J396" s="133">
        <f t="shared" ref="J396:J457" si="98">I396/G396*100</f>
        <v>0</v>
      </c>
      <c r="K396" s="150">
        <f t="shared" si="97"/>
        <v>0</v>
      </c>
    </row>
    <row r="397" spans="1:11" x14ac:dyDescent="0.2">
      <c r="A397" s="129" t="s">
        <v>95</v>
      </c>
      <c r="B397" s="130">
        <v>901</v>
      </c>
      <c r="C397" s="95" t="s">
        <v>299</v>
      </c>
      <c r="D397" s="131" t="s">
        <v>822</v>
      </c>
      <c r="E397" s="126" t="s">
        <v>96</v>
      </c>
      <c r="F397" s="126"/>
      <c r="G397" s="133">
        <f>G398+G399</f>
        <v>14521.8</v>
      </c>
      <c r="H397" s="133">
        <f>H398+H399</f>
        <v>14521.8</v>
      </c>
      <c r="I397" s="133">
        <f>I398+I399</f>
        <v>0</v>
      </c>
      <c r="J397" s="133">
        <f t="shared" si="98"/>
        <v>0</v>
      </c>
      <c r="K397" s="150">
        <f t="shared" si="97"/>
        <v>0</v>
      </c>
    </row>
    <row r="398" spans="1:11" x14ac:dyDescent="0.2">
      <c r="A398" s="129" t="s">
        <v>97</v>
      </c>
      <c r="B398" s="130">
        <v>901</v>
      </c>
      <c r="C398" s="95" t="s">
        <v>299</v>
      </c>
      <c r="D398" s="131" t="s">
        <v>822</v>
      </c>
      <c r="E398" s="126" t="s">
        <v>98</v>
      </c>
      <c r="F398" s="126">
        <v>900302</v>
      </c>
      <c r="G398" s="133">
        <v>11254.4</v>
      </c>
      <c r="H398" s="133">
        <v>11253.4</v>
      </c>
      <c r="I398" s="133">
        <v>0</v>
      </c>
      <c r="J398" s="133">
        <f t="shared" si="98"/>
        <v>0</v>
      </c>
      <c r="K398" s="150">
        <f t="shared" si="97"/>
        <v>0</v>
      </c>
    </row>
    <row r="399" spans="1:11" x14ac:dyDescent="0.2">
      <c r="A399" s="129" t="s">
        <v>97</v>
      </c>
      <c r="B399" s="130">
        <v>901</v>
      </c>
      <c r="C399" s="95" t="s">
        <v>299</v>
      </c>
      <c r="D399" s="131" t="s">
        <v>822</v>
      </c>
      <c r="E399" s="126" t="s">
        <v>98</v>
      </c>
      <c r="F399" s="126">
        <v>900100</v>
      </c>
      <c r="G399" s="133">
        <v>3267.4</v>
      </c>
      <c r="H399" s="133">
        <v>3268.4</v>
      </c>
      <c r="I399" s="133">
        <v>0</v>
      </c>
      <c r="J399" s="133">
        <f t="shared" si="98"/>
        <v>0</v>
      </c>
      <c r="K399" s="150">
        <f t="shared" si="97"/>
        <v>0</v>
      </c>
    </row>
    <row r="400" spans="1:11" x14ac:dyDescent="0.2">
      <c r="A400" s="129" t="s">
        <v>714</v>
      </c>
      <c r="B400" s="130">
        <v>901</v>
      </c>
      <c r="C400" s="95" t="s">
        <v>299</v>
      </c>
      <c r="D400" s="131" t="s">
        <v>741</v>
      </c>
      <c r="E400" s="126"/>
      <c r="F400" s="126"/>
      <c r="G400" s="133">
        <f>G401</f>
        <v>948296.10000000009</v>
      </c>
      <c r="H400" s="133">
        <f>H401</f>
        <v>402980</v>
      </c>
      <c r="I400" s="133">
        <f>I401</f>
        <v>174388.2</v>
      </c>
      <c r="J400" s="133">
        <f t="shared" si="98"/>
        <v>18.389635895370652</v>
      </c>
      <c r="K400" s="150">
        <f t="shared" si="97"/>
        <v>43.274653828974145</v>
      </c>
    </row>
    <row r="401" spans="1:11" x14ac:dyDescent="0.2">
      <c r="A401" s="129" t="s">
        <v>95</v>
      </c>
      <c r="B401" s="130">
        <v>901</v>
      </c>
      <c r="C401" s="95" t="s">
        <v>299</v>
      </c>
      <c r="D401" s="131" t="s">
        <v>741</v>
      </c>
      <c r="E401" s="126" t="s">
        <v>96</v>
      </c>
      <c r="F401" s="126"/>
      <c r="G401" s="133">
        <f>G402+G403</f>
        <v>948296.10000000009</v>
      </c>
      <c r="H401" s="133">
        <f>H402+H403</f>
        <v>402980</v>
      </c>
      <c r="I401" s="133">
        <f>I402+I403</f>
        <v>174388.2</v>
      </c>
      <c r="J401" s="133">
        <f t="shared" si="98"/>
        <v>18.389635895370652</v>
      </c>
      <c r="K401" s="150">
        <f t="shared" si="97"/>
        <v>43.274653828974145</v>
      </c>
    </row>
    <row r="402" spans="1:11" x14ac:dyDescent="0.2">
      <c r="A402" s="129" t="s">
        <v>97</v>
      </c>
      <c r="B402" s="130">
        <v>901</v>
      </c>
      <c r="C402" s="95" t="s">
        <v>299</v>
      </c>
      <c r="D402" s="131" t="s">
        <v>741</v>
      </c>
      <c r="E402" s="126" t="s">
        <v>98</v>
      </c>
      <c r="F402" s="126">
        <v>900302</v>
      </c>
      <c r="G402" s="132">
        <v>735048.3</v>
      </c>
      <c r="H402" s="132">
        <v>292797.3</v>
      </c>
      <c r="I402" s="133">
        <v>126167.8</v>
      </c>
      <c r="J402" s="133">
        <f t="shared" si="98"/>
        <v>17.164559118087887</v>
      </c>
      <c r="K402" s="150">
        <f t="shared" si="97"/>
        <v>43.090492979272696</v>
      </c>
    </row>
    <row r="403" spans="1:11" x14ac:dyDescent="0.2">
      <c r="A403" s="129" t="s">
        <v>97</v>
      </c>
      <c r="B403" s="130">
        <v>901</v>
      </c>
      <c r="C403" s="95" t="s">
        <v>299</v>
      </c>
      <c r="D403" s="131" t="s">
        <v>741</v>
      </c>
      <c r="E403" s="126" t="s">
        <v>98</v>
      </c>
      <c r="F403" s="126">
        <v>900100</v>
      </c>
      <c r="G403" s="132">
        <v>213247.8</v>
      </c>
      <c r="H403" s="132">
        <v>110182.7</v>
      </c>
      <c r="I403" s="133">
        <v>48220.4</v>
      </c>
      <c r="J403" s="133">
        <f t="shared" si="98"/>
        <v>22.612378650565212</v>
      </c>
      <c r="K403" s="150">
        <f t="shared" si="97"/>
        <v>43.764039182194665</v>
      </c>
    </row>
    <row r="404" spans="1:11" s="128" customFormat="1" x14ac:dyDescent="0.2">
      <c r="A404" s="129" t="s">
        <v>714</v>
      </c>
      <c r="B404" s="130">
        <v>901</v>
      </c>
      <c r="C404" s="95" t="s">
        <v>299</v>
      </c>
      <c r="D404" s="131" t="s">
        <v>903</v>
      </c>
      <c r="E404" s="126"/>
      <c r="F404" s="126"/>
      <c r="G404" s="132">
        <f>G405</f>
        <v>0</v>
      </c>
      <c r="H404" s="132">
        <f>H405</f>
        <v>545316.19999999995</v>
      </c>
      <c r="I404" s="133">
        <f>I405</f>
        <v>153641.19999999998</v>
      </c>
      <c r="J404" s="133">
        <v>0</v>
      </c>
      <c r="K404" s="150">
        <f t="shared" si="97"/>
        <v>28.174699376251795</v>
      </c>
    </row>
    <row r="405" spans="1:11" s="128" customFormat="1" x14ac:dyDescent="0.2">
      <c r="A405" s="129" t="s">
        <v>95</v>
      </c>
      <c r="B405" s="130">
        <v>901</v>
      </c>
      <c r="C405" s="95" t="s">
        <v>299</v>
      </c>
      <c r="D405" s="131" t="s">
        <v>903</v>
      </c>
      <c r="E405" s="126" t="s">
        <v>96</v>
      </c>
      <c r="F405" s="126"/>
      <c r="G405" s="132">
        <f>G406+G407</f>
        <v>0</v>
      </c>
      <c r="H405" s="132">
        <f>H406+H407</f>
        <v>545316.19999999995</v>
      </c>
      <c r="I405" s="133">
        <f>I406+I407</f>
        <v>153641.19999999998</v>
      </c>
      <c r="J405" s="133">
        <v>0</v>
      </c>
      <c r="K405" s="150">
        <f t="shared" si="97"/>
        <v>28.174699376251795</v>
      </c>
    </row>
    <row r="406" spans="1:11" s="128" customFormat="1" x14ac:dyDescent="0.2">
      <c r="A406" s="129" t="s">
        <v>97</v>
      </c>
      <c r="B406" s="130">
        <v>901</v>
      </c>
      <c r="C406" s="95" t="s">
        <v>299</v>
      </c>
      <c r="D406" s="131" t="s">
        <v>903</v>
      </c>
      <c r="E406" s="126" t="s">
        <v>98</v>
      </c>
      <c r="F406" s="126">
        <v>900302</v>
      </c>
      <c r="G406" s="132">
        <v>0</v>
      </c>
      <c r="H406" s="132">
        <v>442251.1</v>
      </c>
      <c r="I406" s="133">
        <v>124602.9</v>
      </c>
      <c r="J406" s="133">
        <v>0</v>
      </c>
      <c r="K406" s="150">
        <f t="shared" si="97"/>
        <v>28.174695325800208</v>
      </c>
    </row>
    <row r="407" spans="1:11" s="128" customFormat="1" x14ac:dyDescent="0.2">
      <c r="A407" s="129" t="s">
        <v>97</v>
      </c>
      <c r="B407" s="130">
        <v>901</v>
      </c>
      <c r="C407" s="95" t="s">
        <v>299</v>
      </c>
      <c r="D407" s="131" t="s">
        <v>903</v>
      </c>
      <c r="E407" s="126" t="s">
        <v>98</v>
      </c>
      <c r="F407" s="126">
        <v>900100</v>
      </c>
      <c r="G407" s="132">
        <v>0</v>
      </c>
      <c r="H407" s="132">
        <v>103065.1</v>
      </c>
      <c r="I407" s="133">
        <v>29038.3</v>
      </c>
      <c r="J407" s="133">
        <v>0</v>
      </c>
      <c r="K407" s="150">
        <f t="shared" si="97"/>
        <v>28.174716756690671</v>
      </c>
    </row>
    <row r="408" spans="1:11" s="128" customFormat="1" x14ac:dyDescent="0.2">
      <c r="A408" s="129" t="s">
        <v>714</v>
      </c>
      <c r="B408" s="130">
        <v>901</v>
      </c>
      <c r="C408" s="95" t="s">
        <v>299</v>
      </c>
      <c r="D408" s="131" t="s">
        <v>903</v>
      </c>
      <c r="E408" s="126"/>
      <c r="F408" s="126"/>
      <c r="G408" s="132">
        <f>G409</f>
        <v>0</v>
      </c>
      <c r="H408" s="132">
        <f t="shared" ref="H408:I408" si="99">H409</f>
        <v>101958</v>
      </c>
      <c r="I408" s="132">
        <f t="shared" si="99"/>
        <v>28998.3</v>
      </c>
      <c r="J408" s="133">
        <v>0</v>
      </c>
      <c r="K408" s="150">
        <f t="shared" si="97"/>
        <v>28.441417054081093</v>
      </c>
    </row>
    <row r="409" spans="1:11" s="128" customFormat="1" x14ac:dyDescent="0.2">
      <c r="A409" s="129" t="s">
        <v>95</v>
      </c>
      <c r="B409" s="130">
        <v>901</v>
      </c>
      <c r="C409" s="95" t="s">
        <v>299</v>
      </c>
      <c r="D409" s="131" t="s">
        <v>904</v>
      </c>
      <c r="E409" s="126">
        <v>200</v>
      </c>
      <c r="F409" s="126"/>
      <c r="G409" s="132">
        <f>G410+G411</f>
        <v>0</v>
      </c>
      <c r="H409" s="132">
        <f t="shared" ref="H409:I409" si="100">H410+H411</f>
        <v>101958</v>
      </c>
      <c r="I409" s="132">
        <f t="shared" si="100"/>
        <v>28998.3</v>
      </c>
      <c r="J409" s="133">
        <v>0</v>
      </c>
      <c r="K409" s="150">
        <f t="shared" si="97"/>
        <v>28.441417054081093</v>
      </c>
    </row>
    <row r="410" spans="1:11" s="128" customFormat="1" x14ac:dyDescent="0.2">
      <c r="A410" s="129" t="s">
        <v>97</v>
      </c>
      <c r="B410" s="130">
        <v>901</v>
      </c>
      <c r="C410" s="95" t="s">
        <v>299</v>
      </c>
      <c r="D410" s="131" t="s">
        <v>904</v>
      </c>
      <c r="E410" s="126">
        <v>240</v>
      </c>
      <c r="F410" s="126">
        <v>900302</v>
      </c>
      <c r="G410" s="132">
        <v>0</v>
      </c>
      <c r="H410" s="132">
        <v>82220.2</v>
      </c>
      <c r="I410" s="133">
        <v>23384.6</v>
      </c>
      <c r="J410" s="133">
        <v>0</v>
      </c>
      <c r="K410" s="150">
        <f t="shared" si="97"/>
        <v>28.44142923515146</v>
      </c>
    </row>
    <row r="411" spans="1:11" s="128" customFormat="1" x14ac:dyDescent="0.2">
      <c r="A411" s="129" t="s">
        <v>97</v>
      </c>
      <c r="B411" s="130">
        <v>901</v>
      </c>
      <c r="C411" s="95" t="s">
        <v>299</v>
      </c>
      <c r="D411" s="131" t="s">
        <v>904</v>
      </c>
      <c r="E411" s="126">
        <v>240</v>
      </c>
      <c r="F411" s="126">
        <v>900100</v>
      </c>
      <c r="G411" s="132">
        <v>0</v>
      </c>
      <c r="H411" s="132">
        <v>19737.8</v>
      </c>
      <c r="I411" s="133">
        <v>5613.7</v>
      </c>
      <c r="J411" s="133">
        <v>0</v>
      </c>
      <c r="K411" s="150">
        <f t="shared" si="97"/>
        <v>28.441366312354976</v>
      </c>
    </row>
    <row r="412" spans="1:11" s="107" customFormat="1" ht="38.25" x14ac:dyDescent="0.2">
      <c r="A412" s="124" t="s">
        <v>882</v>
      </c>
      <c r="B412" s="125">
        <v>901</v>
      </c>
      <c r="C412" s="79" t="s">
        <v>299</v>
      </c>
      <c r="D412" s="142" t="s">
        <v>885</v>
      </c>
      <c r="E412" s="126"/>
      <c r="F412" s="126"/>
      <c r="G412" s="127">
        <f t="shared" ref="G412:H414" si="101">G413</f>
        <v>35014.5</v>
      </c>
      <c r="H412" s="127">
        <f t="shared" si="101"/>
        <v>35014.5</v>
      </c>
      <c r="I412" s="127">
        <f t="shared" ref="I412:I414" si="102">I413</f>
        <v>0</v>
      </c>
      <c r="J412" s="133">
        <f t="shared" si="98"/>
        <v>0</v>
      </c>
      <c r="K412" s="150">
        <f t="shared" si="97"/>
        <v>0</v>
      </c>
    </row>
    <row r="413" spans="1:11" ht="51" x14ac:dyDescent="0.2">
      <c r="A413" s="129" t="s">
        <v>883</v>
      </c>
      <c r="B413" s="130">
        <v>901</v>
      </c>
      <c r="C413" s="95" t="s">
        <v>299</v>
      </c>
      <c r="D413" s="131" t="s">
        <v>884</v>
      </c>
      <c r="E413" s="126"/>
      <c r="F413" s="126"/>
      <c r="G413" s="133">
        <f t="shared" si="101"/>
        <v>35014.5</v>
      </c>
      <c r="H413" s="133">
        <f t="shared" si="101"/>
        <v>35014.5</v>
      </c>
      <c r="I413" s="133">
        <f t="shared" si="102"/>
        <v>0</v>
      </c>
      <c r="J413" s="133">
        <f t="shared" si="98"/>
        <v>0</v>
      </c>
      <c r="K413" s="150">
        <f t="shared" si="97"/>
        <v>0</v>
      </c>
    </row>
    <row r="414" spans="1:11" x14ac:dyDescent="0.2">
      <c r="A414" s="129" t="s">
        <v>72</v>
      </c>
      <c r="B414" s="130">
        <v>901</v>
      </c>
      <c r="C414" s="95" t="s">
        <v>299</v>
      </c>
      <c r="D414" s="131" t="s">
        <v>884</v>
      </c>
      <c r="E414" s="126">
        <v>800</v>
      </c>
      <c r="F414" s="126"/>
      <c r="G414" s="133">
        <f t="shared" si="101"/>
        <v>35014.5</v>
      </c>
      <c r="H414" s="133">
        <f t="shared" si="101"/>
        <v>35014.5</v>
      </c>
      <c r="I414" s="133">
        <f t="shared" si="102"/>
        <v>0</v>
      </c>
      <c r="J414" s="133">
        <f t="shared" si="98"/>
        <v>0</v>
      </c>
      <c r="K414" s="150">
        <f t="shared" si="97"/>
        <v>0</v>
      </c>
    </row>
    <row r="415" spans="1:11" ht="25.5" x14ac:dyDescent="0.2">
      <c r="A415" s="129" t="s">
        <v>92</v>
      </c>
      <c r="B415" s="130">
        <v>901</v>
      </c>
      <c r="C415" s="95" t="s">
        <v>299</v>
      </c>
      <c r="D415" s="131" t="s">
        <v>884</v>
      </c>
      <c r="E415" s="126">
        <v>810</v>
      </c>
      <c r="F415" s="126">
        <v>900100</v>
      </c>
      <c r="G415" s="133">
        <v>35014.5</v>
      </c>
      <c r="H415" s="133">
        <v>35014.5</v>
      </c>
      <c r="I415" s="133">
        <v>0</v>
      </c>
      <c r="J415" s="133">
        <f t="shared" si="98"/>
        <v>0</v>
      </c>
      <c r="K415" s="150">
        <f t="shared" si="97"/>
        <v>0</v>
      </c>
    </row>
    <row r="416" spans="1:11" ht="38.25" x14ac:dyDescent="0.2">
      <c r="A416" s="124" t="s">
        <v>809</v>
      </c>
      <c r="B416" s="125">
        <v>901</v>
      </c>
      <c r="C416" s="79" t="s">
        <v>299</v>
      </c>
      <c r="D416" s="142" t="s">
        <v>426</v>
      </c>
      <c r="E416" s="152"/>
      <c r="F416" s="152"/>
      <c r="G416" s="127">
        <f>G417+G420</f>
        <v>4850</v>
      </c>
      <c r="H416" s="127">
        <f>H417+H420</f>
        <v>4850</v>
      </c>
      <c r="I416" s="127">
        <f>I417+I420</f>
        <v>0</v>
      </c>
      <c r="J416" s="133">
        <f t="shared" si="98"/>
        <v>0</v>
      </c>
      <c r="K416" s="150">
        <f t="shared" si="97"/>
        <v>0</v>
      </c>
    </row>
    <row r="417" spans="1:11" ht="51" x14ac:dyDescent="0.2">
      <c r="A417" s="129" t="s">
        <v>864</v>
      </c>
      <c r="B417" s="130">
        <v>901</v>
      </c>
      <c r="C417" s="95" t="s">
        <v>299</v>
      </c>
      <c r="D417" s="131" t="s">
        <v>590</v>
      </c>
      <c r="E417" s="126"/>
      <c r="F417" s="126"/>
      <c r="G417" s="133">
        <f>G418</f>
        <v>2350</v>
      </c>
      <c r="H417" s="133">
        <f>H418</f>
        <v>2350</v>
      </c>
      <c r="I417" s="133">
        <f t="shared" ref="I417:I421" si="103">I418</f>
        <v>0</v>
      </c>
      <c r="J417" s="133">
        <f t="shared" si="98"/>
        <v>0</v>
      </c>
      <c r="K417" s="150">
        <f t="shared" si="97"/>
        <v>0</v>
      </c>
    </row>
    <row r="418" spans="1:11" x14ac:dyDescent="0.2">
      <c r="A418" s="129" t="s">
        <v>68</v>
      </c>
      <c r="B418" s="130">
        <v>901</v>
      </c>
      <c r="C418" s="95" t="s">
        <v>299</v>
      </c>
      <c r="D418" s="131" t="s">
        <v>590</v>
      </c>
      <c r="E418" s="126">
        <v>200</v>
      </c>
      <c r="F418" s="126"/>
      <c r="G418" s="133">
        <f>G419</f>
        <v>2350</v>
      </c>
      <c r="H418" s="133">
        <f>H419</f>
        <v>2350</v>
      </c>
      <c r="I418" s="133">
        <f t="shared" si="103"/>
        <v>0</v>
      </c>
      <c r="J418" s="133">
        <f t="shared" si="98"/>
        <v>0</v>
      </c>
      <c r="K418" s="150">
        <f t="shared" si="97"/>
        <v>0</v>
      </c>
    </row>
    <row r="419" spans="1:11" ht="25.5" x14ac:dyDescent="0.2">
      <c r="A419" s="129" t="s">
        <v>70</v>
      </c>
      <c r="B419" s="130">
        <v>901</v>
      </c>
      <c r="C419" s="95" t="s">
        <v>299</v>
      </c>
      <c r="D419" s="131" t="s">
        <v>590</v>
      </c>
      <c r="E419" s="126">
        <v>240</v>
      </c>
      <c r="F419" s="126">
        <v>900100</v>
      </c>
      <c r="G419" s="133">
        <v>2350</v>
      </c>
      <c r="H419" s="133">
        <v>2350</v>
      </c>
      <c r="I419" s="133">
        <v>0</v>
      </c>
      <c r="J419" s="133">
        <f t="shared" si="98"/>
        <v>0</v>
      </c>
      <c r="K419" s="150">
        <f t="shared" si="97"/>
        <v>0</v>
      </c>
    </row>
    <row r="420" spans="1:11" ht="51" x14ac:dyDescent="0.2">
      <c r="A420" s="181" t="s">
        <v>810</v>
      </c>
      <c r="B420" s="130">
        <v>901</v>
      </c>
      <c r="C420" s="95" t="s">
        <v>299</v>
      </c>
      <c r="D420" s="131" t="s">
        <v>427</v>
      </c>
      <c r="E420" s="126"/>
      <c r="F420" s="126"/>
      <c r="G420" s="133">
        <f>G421</f>
        <v>2500</v>
      </c>
      <c r="H420" s="133">
        <f>H421</f>
        <v>2500</v>
      </c>
      <c r="I420" s="133">
        <f t="shared" si="103"/>
        <v>0</v>
      </c>
      <c r="J420" s="133">
        <f t="shared" si="98"/>
        <v>0</v>
      </c>
      <c r="K420" s="150">
        <f t="shared" si="97"/>
        <v>0</v>
      </c>
    </row>
    <row r="421" spans="1:11" x14ac:dyDescent="0.2">
      <c r="A421" s="129" t="s">
        <v>68</v>
      </c>
      <c r="B421" s="130">
        <v>901</v>
      </c>
      <c r="C421" s="95" t="s">
        <v>299</v>
      </c>
      <c r="D421" s="131" t="s">
        <v>427</v>
      </c>
      <c r="E421" s="126">
        <v>200</v>
      </c>
      <c r="F421" s="126"/>
      <c r="G421" s="133">
        <f>G422</f>
        <v>2500</v>
      </c>
      <c r="H421" s="133">
        <f>H422</f>
        <v>2500</v>
      </c>
      <c r="I421" s="133">
        <f t="shared" si="103"/>
        <v>0</v>
      </c>
      <c r="J421" s="133">
        <f t="shared" si="98"/>
        <v>0</v>
      </c>
      <c r="K421" s="150">
        <f t="shared" si="97"/>
        <v>0</v>
      </c>
    </row>
    <row r="422" spans="1:11" ht="25.5" x14ac:dyDescent="0.2">
      <c r="A422" s="129" t="s">
        <v>70</v>
      </c>
      <c r="B422" s="130">
        <v>901</v>
      </c>
      <c r="C422" s="95" t="s">
        <v>299</v>
      </c>
      <c r="D422" s="131" t="s">
        <v>427</v>
      </c>
      <c r="E422" s="126">
        <v>240</v>
      </c>
      <c r="F422" s="126">
        <v>900100</v>
      </c>
      <c r="G422" s="133">
        <v>2500</v>
      </c>
      <c r="H422" s="133">
        <v>2500</v>
      </c>
      <c r="I422" s="133">
        <v>0</v>
      </c>
      <c r="J422" s="133">
        <f t="shared" si="98"/>
        <v>0</v>
      </c>
      <c r="K422" s="150">
        <f t="shared" si="97"/>
        <v>0</v>
      </c>
    </row>
    <row r="423" spans="1:11" ht="25.5" x14ac:dyDescent="0.2">
      <c r="A423" s="171" t="s">
        <v>823</v>
      </c>
      <c r="B423" s="125">
        <v>901</v>
      </c>
      <c r="C423" s="79" t="s">
        <v>299</v>
      </c>
      <c r="D423" s="142" t="s">
        <v>826</v>
      </c>
      <c r="E423" s="118"/>
      <c r="F423" s="118"/>
      <c r="G423" s="127">
        <f t="shared" ref="G423:I426" si="104">G424</f>
        <v>6814.8</v>
      </c>
      <c r="H423" s="127">
        <f t="shared" si="104"/>
        <v>6814.8</v>
      </c>
      <c r="I423" s="127">
        <f t="shared" si="104"/>
        <v>300.10000000000002</v>
      </c>
      <c r="J423" s="127">
        <f t="shared" si="98"/>
        <v>4.4036508775019083</v>
      </c>
      <c r="K423" s="147">
        <f t="shared" si="97"/>
        <v>4.4036508775019083</v>
      </c>
    </row>
    <row r="424" spans="1:11" ht="25.5" x14ac:dyDescent="0.2">
      <c r="A424" s="183" t="s">
        <v>824</v>
      </c>
      <c r="B424" s="125">
        <v>901</v>
      </c>
      <c r="C424" s="79" t="s">
        <v>299</v>
      </c>
      <c r="D424" s="142" t="s">
        <v>827</v>
      </c>
      <c r="E424" s="152"/>
      <c r="F424" s="152"/>
      <c r="G424" s="127">
        <f>G425</f>
        <v>6814.8</v>
      </c>
      <c r="H424" s="127">
        <f>H425</f>
        <v>6814.8</v>
      </c>
      <c r="I424" s="127">
        <f t="shared" si="104"/>
        <v>300.10000000000002</v>
      </c>
      <c r="J424" s="133">
        <f t="shared" si="98"/>
        <v>4.4036508775019083</v>
      </c>
      <c r="K424" s="150">
        <f t="shared" si="97"/>
        <v>4.4036508775019083</v>
      </c>
    </row>
    <row r="425" spans="1:11" ht="25.5" x14ac:dyDescent="0.2">
      <c r="A425" s="179" t="s">
        <v>811</v>
      </c>
      <c r="B425" s="130">
        <v>901</v>
      </c>
      <c r="C425" s="95" t="s">
        <v>299</v>
      </c>
      <c r="D425" s="159" t="s">
        <v>828</v>
      </c>
      <c r="E425" s="126"/>
      <c r="F425" s="126"/>
      <c r="G425" s="133">
        <f>G426</f>
        <v>6814.8</v>
      </c>
      <c r="H425" s="133">
        <f>H426</f>
        <v>6814.8</v>
      </c>
      <c r="I425" s="133">
        <f t="shared" si="104"/>
        <v>300.10000000000002</v>
      </c>
      <c r="J425" s="133">
        <f t="shared" si="98"/>
        <v>4.4036508775019083</v>
      </c>
      <c r="K425" s="150">
        <f t="shared" si="97"/>
        <v>4.4036508775019083</v>
      </c>
    </row>
    <row r="426" spans="1:11" x14ac:dyDescent="0.2">
      <c r="A426" s="129" t="s">
        <v>68</v>
      </c>
      <c r="B426" s="130">
        <v>901</v>
      </c>
      <c r="C426" s="95" t="s">
        <v>299</v>
      </c>
      <c r="D426" s="159" t="s">
        <v>828</v>
      </c>
      <c r="E426" s="126" t="s">
        <v>69</v>
      </c>
      <c r="F426" s="126"/>
      <c r="G426" s="133">
        <f t="shared" si="104"/>
        <v>6814.8</v>
      </c>
      <c r="H426" s="133">
        <f t="shared" si="104"/>
        <v>6814.8</v>
      </c>
      <c r="I426" s="133">
        <f t="shared" si="104"/>
        <v>300.10000000000002</v>
      </c>
      <c r="J426" s="133">
        <f t="shared" si="98"/>
        <v>4.4036508775019083</v>
      </c>
      <c r="K426" s="150">
        <f t="shared" si="97"/>
        <v>4.4036508775019083</v>
      </c>
    </row>
    <row r="427" spans="1:11" ht="25.5" x14ac:dyDescent="0.2">
      <c r="A427" s="129" t="s">
        <v>70</v>
      </c>
      <c r="B427" s="130">
        <v>901</v>
      </c>
      <c r="C427" s="95" t="s">
        <v>299</v>
      </c>
      <c r="D427" s="159" t="s">
        <v>828</v>
      </c>
      <c r="E427" s="126" t="s">
        <v>71</v>
      </c>
      <c r="F427" s="126">
        <v>900100</v>
      </c>
      <c r="G427" s="133">
        <v>6814.8</v>
      </c>
      <c r="H427" s="133">
        <v>6814.8</v>
      </c>
      <c r="I427" s="133">
        <v>300.10000000000002</v>
      </c>
      <c r="J427" s="133">
        <f t="shared" si="98"/>
        <v>4.4036508775019083</v>
      </c>
      <c r="K427" s="150">
        <f t="shared" si="97"/>
        <v>4.4036508775019083</v>
      </c>
    </row>
    <row r="428" spans="1:11" x14ac:dyDescent="0.2">
      <c r="A428" s="124" t="s">
        <v>744</v>
      </c>
      <c r="B428" s="130">
        <v>901</v>
      </c>
      <c r="C428" s="95" t="s">
        <v>299</v>
      </c>
      <c r="D428" s="184" t="s">
        <v>748</v>
      </c>
      <c r="E428" s="152"/>
      <c r="F428" s="152"/>
      <c r="G428" s="127">
        <f>G429</f>
        <v>44934</v>
      </c>
      <c r="H428" s="127">
        <f>H429</f>
        <v>1980</v>
      </c>
      <c r="I428" s="127">
        <f>I429</f>
        <v>0</v>
      </c>
      <c r="J428" s="127">
        <f t="shared" si="98"/>
        <v>0</v>
      </c>
      <c r="K428" s="147">
        <f t="shared" si="97"/>
        <v>0</v>
      </c>
    </row>
    <row r="429" spans="1:11" ht="38.25" x14ac:dyDescent="0.2">
      <c r="A429" s="124" t="s">
        <v>745</v>
      </c>
      <c r="B429" s="130">
        <v>901</v>
      </c>
      <c r="C429" s="95" t="s">
        <v>299</v>
      </c>
      <c r="D429" s="184" t="s">
        <v>749</v>
      </c>
      <c r="E429" s="152"/>
      <c r="F429" s="152"/>
      <c r="G429" s="127">
        <f>G430+G433</f>
        <v>44934</v>
      </c>
      <c r="H429" s="127">
        <f>H430+H433</f>
        <v>1980</v>
      </c>
      <c r="I429" s="127">
        <f>I430+I433</f>
        <v>0</v>
      </c>
      <c r="J429" s="133">
        <f t="shared" si="98"/>
        <v>0</v>
      </c>
      <c r="K429" s="150">
        <f t="shared" si="97"/>
        <v>0</v>
      </c>
    </row>
    <row r="430" spans="1:11" ht="25.5" x14ac:dyDescent="0.2">
      <c r="A430" s="129" t="s">
        <v>746</v>
      </c>
      <c r="B430" s="130">
        <v>901</v>
      </c>
      <c r="C430" s="95" t="s">
        <v>299</v>
      </c>
      <c r="D430" s="159" t="s">
        <v>750</v>
      </c>
      <c r="E430" s="126"/>
      <c r="F430" s="126"/>
      <c r="G430" s="133">
        <f t="shared" ref="G430:I431" si="105">G431</f>
        <v>1980</v>
      </c>
      <c r="H430" s="133">
        <f t="shared" si="105"/>
        <v>1980</v>
      </c>
      <c r="I430" s="133">
        <f t="shared" si="105"/>
        <v>0</v>
      </c>
      <c r="J430" s="133">
        <f t="shared" si="98"/>
        <v>0</v>
      </c>
      <c r="K430" s="150">
        <f t="shared" si="97"/>
        <v>0</v>
      </c>
    </row>
    <row r="431" spans="1:11" x14ac:dyDescent="0.2">
      <c r="A431" s="129" t="s">
        <v>68</v>
      </c>
      <c r="B431" s="130">
        <v>901</v>
      </c>
      <c r="C431" s="95" t="s">
        <v>299</v>
      </c>
      <c r="D431" s="159" t="s">
        <v>750</v>
      </c>
      <c r="E431" s="126" t="s">
        <v>69</v>
      </c>
      <c r="F431" s="126"/>
      <c r="G431" s="133">
        <f t="shared" si="105"/>
        <v>1980</v>
      </c>
      <c r="H431" s="133">
        <f t="shared" si="105"/>
        <v>1980</v>
      </c>
      <c r="I431" s="133">
        <f t="shared" si="105"/>
        <v>0</v>
      </c>
      <c r="J431" s="133">
        <f t="shared" si="98"/>
        <v>0</v>
      </c>
      <c r="K431" s="150">
        <f t="shared" si="97"/>
        <v>0</v>
      </c>
    </row>
    <row r="432" spans="1:11" ht="25.5" x14ac:dyDescent="0.2">
      <c r="A432" s="129" t="s">
        <v>70</v>
      </c>
      <c r="B432" s="130">
        <v>901</v>
      </c>
      <c r="C432" s="95" t="s">
        <v>299</v>
      </c>
      <c r="D432" s="159" t="s">
        <v>750</v>
      </c>
      <c r="E432" s="126" t="s">
        <v>71</v>
      </c>
      <c r="F432" s="126">
        <v>900304</v>
      </c>
      <c r="G432" s="133">
        <v>1980</v>
      </c>
      <c r="H432" s="133">
        <v>1980</v>
      </c>
      <c r="I432" s="133">
        <v>0</v>
      </c>
      <c r="J432" s="133">
        <f t="shared" si="98"/>
        <v>0</v>
      </c>
      <c r="K432" s="150">
        <f t="shared" si="97"/>
        <v>0</v>
      </c>
    </row>
    <row r="433" spans="1:11" x14ac:dyDescent="0.2">
      <c r="A433" s="129" t="s">
        <v>747</v>
      </c>
      <c r="B433" s="130">
        <v>901</v>
      </c>
      <c r="C433" s="95" t="s">
        <v>299</v>
      </c>
      <c r="D433" s="159" t="s">
        <v>751</v>
      </c>
      <c r="E433" s="126"/>
      <c r="F433" s="126"/>
      <c r="G433" s="133">
        <f t="shared" ref="G433:I434" si="106">G434</f>
        <v>42954</v>
      </c>
      <c r="H433" s="133">
        <f t="shared" si="106"/>
        <v>0</v>
      </c>
      <c r="I433" s="133">
        <f t="shared" si="106"/>
        <v>0</v>
      </c>
      <c r="J433" s="133">
        <f t="shared" si="98"/>
        <v>0</v>
      </c>
      <c r="K433" s="150" t="e">
        <f t="shared" si="97"/>
        <v>#DIV/0!</v>
      </c>
    </row>
    <row r="434" spans="1:11" x14ac:dyDescent="0.2">
      <c r="A434" s="129" t="s">
        <v>68</v>
      </c>
      <c r="B434" s="130">
        <v>901</v>
      </c>
      <c r="C434" s="95" t="s">
        <v>299</v>
      </c>
      <c r="D434" s="159" t="s">
        <v>751</v>
      </c>
      <c r="E434" s="126" t="s">
        <v>69</v>
      </c>
      <c r="F434" s="126"/>
      <c r="G434" s="133">
        <f t="shared" si="106"/>
        <v>42954</v>
      </c>
      <c r="H434" s="133">
        <f t="shared" si="106"/>
        <v>0</v>
      </c>
      <c r="I434" s="133">
        <f t="shared" si="106"/>
        <v>0</v>
      </c>
      <c r="J434" s="133">
        <f t="shared" si="98"/>
        <v>0</v>
      </c>
      <c r="K434" s="150" t="e">
        <f t="shared" si="97"/>
        <v>#DIV/0!</v>
      </c>
    </row>
    <row r="435" spans="1:11" ht="25.5" x14ac:dyDescent="0.2">
      <c r="A435" s="129" t="s">
        <v>70</v>
      </c>
      <c r="B435" s="130">
        <v>901</v>
      </c>
      <c r="C435" s="95" t="s">
        <v>299</v>
      </c>
      <c r="D435" s="159" t="s">
        <v>751</v>
      </c>
      <c r="E435" s="126" t="s">
        <v>71</v>
      </c>
      <c r="F435" s="126">
        <v>900304</v>
      </c>
      <c r="G435" s="133">
        <v>42954</v>
      </c>
      <c r="H435" s="133">
        <v>0</v>
      </c>
      <c r="I435" s="133"/>
      <c r="J435" s="133">
        <f t="shared" si="98"/>
        <v>0</v>
      </c>
      <c r="K435" s="150" t="e">
        <f t="shared" si="97"/>
        <v>#DIV/0!</v>
      </c>
    </row>
    <row r="436" spans="1:11" x14ac:dyDescent="0.2">
      <c r="A436" s="124" t="s">
        <v>217</v>
      </c>
      <c r="B436" s="125">
        <v>901</v>
      </c>
      <c r="C436" s="79" t="s">
        <v>299</v>
      </c>
      <c r="D436" s="142" t="s">
        <v>218</v>
      </c>
      <c r="E436" s="126"/>
      <c r="F436" s="126"/>
      <c r="G436" s="127">
        <f t="shared" ref="G436:I439" si="107">G437</f>
        <v>5877.7999999999993</v>
      </c>
      <c r="H436" s="127">
        <f t="shared" si="107"/>
        <v>5877.7999999999993</v>
      </c>
      <c r="I436" s="127">
        <f t="shared" si="107"/>
        <v>0</v>
      </c>
      <c r="J436" s="127">
        <f t="shared" si="98"/>
        <v>0</v>
      </c>
      <c r="K436" s="147">
        <f t="shared" si="97"/>
        <v>0</v>
      </c>
    </row>
    <row r="437" spans="1:11" ht="25.5" x14ac:dyDescent="0.2">
      <c r="A437" s="148" t="s">
        <v>600</v>
      </c>
      <c r="B437" s="125">
        <v>901</v>
      </c>
      <c r="C437" s="79" t="s">
        <v>299</v>
      </c>
      <c r="D437" s="142" t="s">
        <v>223</v>
      </c>
      <c r="E437" s="126"/>
      <c r="F437" s="126"/>
      <c r="G437" s="127">
        <f t="shared" si="107"/>
        <v>5877.7999999999993</v>
      </c>
      <c r="H437" s="127">
        <f t="shared" si="107"/>
        <v>5877.7999999999993</v>
      </c>
      <c r="I437" s="127">
        <f t="shared" si="107"/>
        <v>0</v>
      </c>
      <c r="J437" s="127">
        <f t="shared" si="98"/>
        <v>0</v>
      </c>
      <c r="K437" s="147">
        <f t="shared" si="97"/>
        <v>0</v>
      </c>
    </row>
    <row r="438" spans="1:11" ht="25.5" x14ac:dyDescent="0.2">
      <c r="A438" s="156" t="s">
        <v>604</v>
      </c>
      <c r="B438" s="125">
        <v>901</v>
      </c>
      <c r="C438" s="79" t="s">
        <v>299</v>
      </c>
      <c r="D438" s="142" t="s">
        <v>224</v>
      </c>
      <c r="E438" s="152"/>
      <c r="F438" s="152"/>
      <c r="G438" s="127">
        <f t="shared" si="107"/>
        <v>5877.7999999999993</v>
      </c>
      <c r="H438" s="127">
        <f t="shared" si="107"/>
        <v>5877.7999999999993</v>
      </c>
      <c r="I438" s="127">
        <f t="shared" si="107"/>
        <v>0</v>
      </c>
      <c r="J438" s="133">
        <f t="shared" si="98"/>
        <v>0</v>
      </c>
      <c r="K438" s="150">
        <f t="shared" si="97"/>
        <v>0</v>
      </c>
    </row>
    <row r="439" spans="1:11" x14ac:dyDescent="0.2">
      <c r="A439" s="157" t="s">
        <v>768</v>
      </c>
      <c r="B439" s="130">
        <v>901</v>
      </c>
      <c r="C439" s="95" t="s">
        <v>299</v>
      </c>
      <c r="D439" s="131" t="s">
        <v>769</v>
      </c>
      <c r="E439" s="126"/>
      <c r="F439" s="126"/>
      <c r="G439" s="133">
        <f t="shared" si="107"/>
        <v>5877.7999999999993</v>
      </c>
      <c r="H439" s="133">
        <f t="shared" si="107"/>
        <v>5877.7999999999993</v>
      </c>
      <c r="I439" s="133">
        <f t="shared" si="107"/>
        <v>0</v>
      </c>
      <c r="J439" s="133">
        <f t="shared" si="98"/>
        <v>0</v>
      </c>
      <c r="K439" s="150">
        <f t="shared" si="97"/>
        <v>0</v>
      </c>
    </row>
    <row r="440" spans="1:11" ht="25.5" x14ac:dyDescent="0.2">
      <c r="A440" s="129" t="s">
        <v>79</v>
      </c>
      <c r="B440" s="130">
        <v>901</v>
      </c>
      <c r="C440" s="95" t="s">
        <v>299</v>
      </c>
      <c r="D440" s="131" t="s">
        <v>769</v>
      </c>
      <c r="E440" s="126">
        <v>600</v>
      </c>
      <c r="F440" s="126"/>
      <c r="G440" s="133">
        <f>G441+G442</f>
        <v>5877.7999999999993</v>
      </c>
      <c r="H440" s="133">
        <f>H441+H442</f>
        <v>5877.7999999999993</v>
      </c>
      <c r="I440" s="133">
        <f>I441+I442</f>
        <v>0</v>
      </c>
      <c r="J440" s="133">
        <f t="shared" si="98"/>
        <v>0</v>
      </c>
      <c r="K440" s="150">
        <f t="shared" si="97"/>
        <v>0</v>
      </c>
    </row>
    <row r="441" spans="1:11" x14ac:dyDescent="0.2">
      <c r="A441" s="129" t="s">
        <v>81</v>
      </c>
      <c r="B441" s="130">
        <v>901</v>
      </c>
      <c r="C441" s="95" t="s">
        <v>299</v>
      </c>
      <c r="D441" s="131" t="s">
        <v>769</v>
      </c>
      <c r="E441" s="126">
        <v>610</v>
      </c>
      <c r="F441" s="126">
        <v>900302</v>
      </c>
      <c r="G441" s="133">
        <v>4766.8999999999996</v>
      </c>
      <c r="H441" s="133">
        <v>4766.8999999999996</v>
      </c>
      <c r="I441" s="133">
        <v>0</v>
      </c>
      <c r="J441" s="133">
        <f t="shared" si="98"/>
        <v>0</v>
      </c>
      <c r="K441" s="150">
        <f t="shared" si="97"/>
        <v>0</v>
      </c>
    </row>
    <row r="442" spans="1:11" x14ac:dyDescent="0.2">
      <c r="A442" s="129" t="s">
        <v>81</v>
      </c>
      <c r="B442" s="130">
        <v>901</v>
      </c>
      <c r="C442" s="95" t="s">
        <v>299</v>
      </c>
      <c r="D442" s="131" t="s">
        <v>769</v>
      </c>
      <c r="E442" s="126">
        <v>610</v>
      </c>
      <c r="F442" s="126">
        <v>900100</v>
      </c>
      <c r="G442" s="133">
        <v>1110.9000000000001</v>
      </c>
      <c r="H442" s="133">
        <v>1110.9000000000001</v>
      </c>
      <c r="I442" s="133">
        <v>0</v>
      </c>
      <c r="J442" s="133">
        <f t="shared" si="98"/>
        <v>0</v>
      </c>
      <c r="K442" s="150">
        <f t="shared" si="97"/>
        <v>0</v>
      </c>
    </row>
    <row r="443" spans="1:11" x14ac:dyDescent="0.2">
      <c r="A443" s="124" t="s">
        <v>99</v>
      </c>
      <c r="B443" s="125">
        <v>901</v>
      </c>
      <c r="C443" s="79" t="s">
        <v>292</v>
      </c>
      <c r="D443" s="142"/>
      <c r="E443" s="152"/>
      <c r="F443" s="152"/>
      <c r="G443" s="127">
        <f>G444+G450+G466+G460</f>
        <v>1391104.2</v>
      </c>
      <c r="H443" s="127">
        <f>H444+H450+H466+H460</f>
        <v>1391104.2</v>
      </c>
      <c r="I443" s="127">
        <f>I444+I450+I466+I460</f>
        <v>362689.89999999997</v>
      </c>
      <c r="J443" s="127">
        <f t="shared" si="98"/>
        <v>26.072087195193571</v>
      </c>
      <c r="K443" s="147">
        <f t="shared" si="97"/>
        <v>26.072087195193571</v>
      </c>
    </row>
    <row r="444" spans="1:11" x14ac:dyDescent="0.2">
      <c r="A444" s="155" t="s">
        <v>285</v>
      </c>
      <c r="B444" s="125">
        <v>901</v>
      </c>
      <c r="C444" s="79" t="s">
        <v>292</v>
      </c>
      <c r="D444" s="142" t="s">
        <v>168</v>
      </c>
      <c r="E444" s="96"/>
      <c r="F444" s="96"/>
      <c r="G444" s="127">
        <f>G445</f>
        <v>704</v>
      </c>
      <c r="H444" s="127">
        <f>H445</f>
        <v>704</v>
      </c>
      <c r="I444" s="127">
        <f>I445</f>
        <v>263.7</v>
      </c>
      <c r="J444" s="127">
        <f t="shared" si="98"/>
        <v>37.457386363636367</v>
      </c>
      <c r="K444" s="147">
        <f t="shared" si="97"/>
        <v>37.457386363636367</v>
      </c>
    </row>
    <row r="445" spans="1:11" ht="25.5" x14ac:dyDescent="0.2">
      <c r="A445" s="155" t="s">
        <v>585</v>
      </c>
      <c r="B445" s="125">
        <v>901</v>
      </c>
      <c r="C445" s="79" t="s">
        <v>292</v>
      </c>
      <c r="D445" s="142" t="s">
        <v>293</v>
      </c>
      <c r="E445" s="152"/>
      <c r="F445" s="152"/>
      <c r="G445" s="127">
        <f t="shared" ref="G445:I448" si="108">G446</f>
        <v>704</v>
      </c>
      <c r="H445" s="127">
        <f t="shared" si="108"/>
        <v>704</v>
      </c>
      <c r="I445" s="127">
        <f t="shared" si="108"/>
        <v>263.7</v>
      </c>
      <c r="J445" s="127">
        <f t="shared" si="98"/>
        <v>37.457386363636367</v>
      </c>
      <c r="K445" s="147">
        <f t="shared" si="97"/>
        <v>37.457386363636367</v>
      </c>
    </row>
    <row r="446" spans="1:11" ht="25.5" x14ac:dyDescent="0.2">
      <c r="A446" s="155" t="s">
        <v>586</v>
      </c>
      <c r="B446" s="130">
        <v>901</v>
      </c>
      <c r="C446" s="95" t="s">
        <v>292</v>
      </c>
      <c r="D446" s="131" t="s">
        <v>294</v>
      </c>
      <c r="E446" s="126"/>
      <c r="F446" s="126"/>
      <c r="G446" s="133">
        <f t="shared" ref="G446:H448" si="109">G447</f>
        <v>704</v>
      </c>
      <c r="H446" s="133">
        <f t="shared" si="109"/>
        <v>704</v>
      </c>
      <c r="I446" s="133">
        <f t="shared" si="108"/>
        <v>263.7</v>
      </c>
      <c r="J446" s="133">
        <f t="shared" si="98"/>
        <v>37.457386363636367</v>
      </c>
      <c r="K446" s="150">
        <f t="shared" si="97"/>
        <v>37.457386363636367</v>
      </c>
    </row>
    <row r="447" spans="1:11" x14ac:dyDescent="0.2">
      <c r="A447" s="129" t="s">
        <v>291</v>
      </c>
      <c r="B447" s="130">
        <v>901</v>
      </c>
      <c r="C447" s="95" t="s">
        <v>292</v>
      </c>
      <c r="D447" s="131" t="s">
        <v>295</v>
      </c>
      <c r="E447" s="126"/>
      <c r="F447" s="126"/>
      <c r="G447" s="133">
        <f t="shared" si="109"/>
        <v>704</v>
      </c>
      <c r="H447" s="133">
        <f t="shared" si="109"/>
        <v>704</v>
      </c>
      <c r="I447" s="133">
        <f t="shared" si="108"/>
        <v>263.7</v>
      </c>
      <c r="J447" s="133">
        <f t="shared" si="98"/>
        <v>37.457386363636367</v>
      </c>
      <c r="K447" s="150">
        <f t="shared" si="97"/>
        <v>37.457386363636367</v>
      </c>
    </row>
    <row r="448" spans="1:11" ht="25.5" x14ac:dyDescent="0.2">
      <c r="A448" s="129" t="s">
        <v>79</v>
      </c>
      <c r="B448" s="130">
        <v>901</v>
      </c>
      <c r="C448" s="95" t="s">
        <v>292</v>
      </c>
      <c r="D448" s="131" t="s">
        <v>295</v>
      </c>
      <c r="E448" s="126" t="s">
        <v>80</v>
      </c>
      <c r="F448" s="126"/>
      <c r="G448" s="133">
        <f t="shared" si="109"/>
        <v>704</v>
      </c>
      <c r="H448" s="133">
        <f t="shared" si="109"/>
        <v>704</v>
      </c>
      <c r="I448" s="133">
        <f t="shared" si="108"/>
        <v>263.7</v>
      </c>
      <c r="J448" s="133">
        <f t="shared" si="98"/>
        <v>37.457386363636367</v>
      </c>
      <c r="K448" s="150">
        <f t="shared" si="97"/>
        <v>37.457386363636367</v>
      </c>
    </row>
    <row r="449" spans="1:11" x14ac:dyDescent="0.2">
      <c r="A449" s="129" t="s">
        <v>81</v>
      </c>
      <c r="B449" s="130">
        <v>901</v>
      </c>
      <c r="C449" s="95" t="s">
        <v>292</v>
      </c>
      <c r="D449" s="131" t="s">
        <v>295</v>
      </c>
      <c r="E449" s="126" t="s">
        <v>82</v>
      </c>
      <c r="F449" s="126">
        <v>900100</v>
      </c>
      <c r="G449" s="133">
        <v>704</v>
      </c>
      <c r="H449" s="133">
        <v>704</v>
      </c>
      <c r="I449" s="133">
        <v>263.7</v>
      </c>
      <c r="J449" s="133">
        <f t="shared" si="98"/>
        <v>37.457386363636367</v>
      </c>
      <c r="K449" s="150">
        <f t="shared" si="97"/>
        <v>37.457386363636367</v>
      </c>
    </row>
    <row r="450" spans="1:11" ht="25.5" x14ac:dyDescent="0.2">
      <c r="A450" s="149" t="s">
        <v>485</v>
      </c>
      <c r="B450" s="125">
        <v>901</v>
      </c>
      <c r="C450" s="79" t="s">
        <v>292</v>
      </c>
      <c r="D450" s="142" t="s">
        <v>170</v>
      </c>
      <c r="E450" s="152"/>
      <c r="F450" s="152"/>
      <c r="G450" s="127">
        <f t="shared" ref="G450:I452" si="110">G451</f>
        <v>48200</v>
      </c>
      <c r="H450" s="127">
        <f t="shared" si="110"/>
        <v>48200</v>
      </c>
      <c r="I450" s="127">
        <f t="shared" si="110"/>
        <v>16769.400000000001</v>
      </c>
      <c r="J450" s="127">
        <f t="shared" si="98"/>
        <v>34.791286307053944</v>
      </c>
      <c r="K450" s="147">
        <f t="shared" si="97"/>
        <v>34.791286307053944</v>
      </c>
    </row>
    <row r="451" spans="1:11" x14ac:dyDescent="0.2">
      <c r="A451" s="149" t="s">
        <v>486</v>
      </c>
      <c r="B451" s="125">
        <v>901</v>
      </c>
      <c r="C451" s="79" t="s">
        <v>292</v>
      </c>
      <c r="D451" s="142" t="s">
        <v>171</v>
      </c>
      <c r="E451" s="152"/>
      <c r="F451" s="152"/>
      <c r="G451" s="127">
        <f t="shared" si="110"/>
        <v>48200</v>
      </c>
      <c r="H451" s="127">
        <f t="shared" si="110"/>
        <v>48200</v>
      </c>
      <c r="I451" s="127">
        <f t="shared" si="110"/>
        <v>16769.400000000001</v>
      </c>
      <c r="J451" s="127">
        <f t="shared" si="98"/>
        <v>34.791286307053944</v>
      </c>
      <c r="K451" s="147">
        <f t="shared" si="97"/>
        <v>34.791286307053944</v>
      </c>
    </row>
    <row r="452" spans="1:11" x14ac:dyDescent="0.2">
      <c r="A452" s="124" t="s">
        <v>583</v>
      </c>
      <c r="B452" s="125">
        <v>901</v>
      </c>
      <c r="C452" s="79" t="s">
        <v>292</v>
      </c>
      <c r="D452" s="142" t="s">
        <v>336</v>
      </c>
      <c r="E452" s="126"/>
      <c r="F452" s="126"/>
      <c r="G452" s="127">
        <f t="shared" si="110"/>
        <v>48200</v>
      </c>
      <c r="H452" s="127">
        <f t="shared" si="110"/>
        <v>48200</v>
      </c>
      <c r="I452" s="127">
        <f t="shared" si="110"/>
        <v>16769.400000000001</v>
      </c>
      <c r="J452" s="133">
        <f t="shared" si="98"/>
        <v>34.791286307053944</v>
      </c>
      <c r="K452" s="150">
        <f t="shared" si="97"/>
        <v>34.791286307053944</v>
      </c>
    </row>
    <row r="453" spans="1:11" ht="25.5" x14ac:dyDescent="0.2">
      <c r="A453" s="129" t="s">
        <v>296</v>
      </c>
      <c r="B453" s="130">
        <v>901</v>
      </c>
      <c r="C453" s="95" t="s">
        <v>292</v>
      </c>
      <c r="D453" s="130" t="s">
        <v>337</v>
      </c>
      <c r="E453" s="126"/>
      <c r="F453" s="126"/>
      <c r="G453" s="133">
        <f>G454+G456+G458</f>
        <v>48200</v>
      </c>
      <c r="H453" s="133">
        <f>H454+H456+H458</f>
        <v>48200</v>
      </c>
      <c r="I453" s="133">
        <f>I454+I456+I458</f>
        <v>16769.400000000001</v>
      </c>
      <c r="J453" s="133">
        <f t="shared" si="98"/>
        <v>34.791286307053944</v>
      </c>
      <c r="K453" s="150">
        <f t="shared" si="97"/>
        <v>34.791286307053944</v>
      </c>
    </row>
    <row r="454" spans="1:11" ht="38.25" x14ac:dyDescent="0.2">
      <c r="A454" s="129" t="s">
        <v>63</v>
      </c>
      <c r="B454" s="130">
        <v>901</v>
      </c>
      <c r="C454" s="95" t="s">
        <v>292</v>
      </c>
      <c r="D454" s="130" t="s">
        <v>337</v>
      </c>
      <c r="E454" s="126" t="s">
        <v>64</v>
      </c>
      <c r="F454" s="126"/>
      <c r="G454" s="133">
        <f>G455</f>
        <v>20764.900000000001</v>
      </c>
      <c r="H454" s="133">
        <f>H455</f>
        <v>20764.900000000001</v>
      </c>
      <c r="I454" s="133">
        <f>I455</f>
        <v>9377.7000000000007</v>
      </c>
      <c r="J454" s="133">
        <f t="shared" si="98"/>
        <v>45.161305857480656</v>
      </c>
      <c r="K454" s="150">
        <f t="shared" si="97"/>
        <v>45.161305857480656</v>
      </c>
    </row>
    <row r="455" spans="1:11" x14ac:dyDescent="0.2">
      <c r="A455" s="129" t="s">
        <v>77</v>
      </c>
      <c r="B455" s="130">
        <v>901</v>
      </c>
      <c r="C455" s="95" t="s">
        <v>292</v>
      </c>
      <c r="D455" s="130" t="s">
        <v>337</v>
      </c>
      <c r="E455" s="126">
        <v>110</v>
      </c>
      <c r="F455" s="126">
        <v>900100</v>
      </c>
      <c r="G455" s="133">
        <v>20764.900000000001</v>
      </c>
      <c r="H455" s="133">
        <v>20764.900000000001</v>
      </c>
      <c r="I455" s="133">
        <v>9377.7000000000007</v>
      </c>
      <c r="J455" s="133">
        <f t="shared" si="98"/>
        <v>45.161305857480656</v>
      </c>
      <c r="K455" s="150">
        <f t="shared" si="97"/>
        <v>45.161305857480656</v>
      </c>
    </row>
    <row r="456" spans="1:11" x14ac:dyDescent="0.2">
      <c r="A456" s="129" t="s">
        <v>68</v>
      </c>
      <c r="B456" s="130">
        <v>901</v>
      </c>
      <c r="C456" s="95" t="s">
        <v>292</v>
      </c>
      <c r="D456" s="130" t="s">
        <v>337</v>
      </c>
      <c r="E456" s="126" t="s">
        <v>69</v>
      </c>
      <c r="F456" s="126"/>
      <c r="G456" s="133">
        <f>G457</f>
        <v>27435.1</v>
      </c>
      <c r="H456" s="133">
        <f>H457</f>
        <v>27425.1</v>
      </c>
      <c r="I456" s="133">
        <f>I457</f>
        <v>7381.7</v>
      </c>
      <c r="J456" s="133">
        <f t="shared" si="98"/>
        <v>26.906043717719275</v>
      </c>
      <c r="K456" s="150">
        <f t="shared" si="97"/>
        <v>26.915854454496063</v>
      </c>
    </row>
    <row r="457" spans="1:11" ht="25.5" x14ac:dyDescent="0.2">
      <c r="A457" s="129" t="s">
        <v>70</v>
      </c>
      <c r="B457" s="130">
        <v>901</v>
      </c>
      <c r="C457" s="95" t="s">
        <v>292</v>
      </c>
      <c r="D457" s="130" t="s">
        <v>337</v>
      </c>
      <c r="E457" s="126" t="s">
        <v>71</v>
      </c>
      <c r="F457" s="126">
        <v>900100</v>
      </c>
      <c r="G457" s="133">
        <v>27435.1</v>
      </c>
      <c r="H457" s="133">
        <v>27425.1</v>
      </c>
      <c r="I457" s="133">
        <v>7381.7</v>
      </c>
      <c r="J457" s="133">
        <f t="shared" si="98"/>
        <v>26.906043717719275</v>
      </c>
      <c r="K457" s="150">
        <f t="shared" si="97"/>
        <v>26.915854454496063</v>
      </c>
    </row>
    <row r="458" spans="1:11" x14ac:dyDescent="0.2">
      <c r="A458" s="129" t="s">
        <v>72</v>
      </c>
      <c r="B458" s="130">
        <v>901</v>
      </c>
      <c r="C458" s="95" t="s">
        <v>292</v>
      </c>
      <c r="D458" s="130" t="s">
        <v>337</v>
      </c>
      <c r="E458" s="126">
        <v>800</v>
      </c>
      <c r="F458" s="126"/>
      <c r="G458" s="133">
        <f>G459</f>
        <v>0</v>
      </c>
      <c r="H458" s="133">
        <f>H459</f>
        <v>10</v>
      </c>
      <c r="I458" s="133">
        <f>I459</f>
        <v>10</v>
      </c>
      <c r="J458" s="133">
        <v>0</v>
      </c>
      <c r="K458" s="150">
        <f t="shared" ref="K458:K521" si="111">I458/H458*100</f>
        <v>100</v>
      </c>
    </row>
    <row r="459" spans="1:11" x14ac:dyDescent="0.2">
      <c r="A459" s="129" t="s">
        <v>74</v>
      </c>
      <c r="B459" s="130">
        <v>901</v>
      </c>
      <c r="C459" s="95" t="s">
        <v>292</v>
      </c>
      <c r="D459" s="130" t="s">
        <v>337</v>
      </c>
      <c r="E459" s="126">
        <v>850</v>
      </c>
      <c r="F459" s="126">
        <v>900100</v>
      </c>
      <c r="G459" s="133">
        <v>0</v>
      </c>
      <c r="H459" s="133">
        <v>10</v>
      </c>
      <c r="I459" s="133">
        <v>10</v>
      </c>
      <c r="J459" s="133">
        <v>0</v>
      </c>
      <c r="K459" s="150">
        <f t="shared" si="111"/>
        <v>100</v>
      </c>
    </row>
    <row r="460" spans="1:11" ht="25.5" x14ac:dyDescent="0.2">
      <c r="A460" s="171" t="s">
        <v>493</v>
      </c>
      <c r="B460" s="125">
        <v>901</v>
      </c>
      <c r="C460" s="79" t="s">
        <v>292</v>
      </c>
      <c r="D460" s="142" t="s">
        <v>148</v>
      </c>
      <c r="E460" s="126"/>
      <c r="F460" s="126"/>
      <c r="G460" s="127">
        <f t="shared" ref="G460:H464" si="112">G461</f>
        <v>3700</v>
      </c>
      <c r="H460" s="127">
        <f t="shared" si="112"/>
        <v>3700</v>
      </c>
      <c r="I460" s="127">
        <f t="shared" ref="I460:I462" si="113">I461</f>
        <v>240.8</v>
      </c>
      <c r="J460" s="127">
        <f t="shared" ref="J460:J521" si="114">I460/G460*100</f>
        <v>6.5081081081081082</v>
      </c>
      <c r="K460" s="147">
        <f t="shared" si="111"/>
        <v>6.5081081081081082</v>
      </c>
    </row>
    <row r="461" spans="1:11" x14ac:dyDescent="0.2">
      <c r="A461" s="171" t="s">
        <v>596</v>
      </c>
      <c r="B461" s="125">
        <v>901</v>
      </c>
      <c r="C461" s="79" t="s">
        <v>292</v>
      </c>
      <c r="D461" s="125" t="s">
        <v>597</v>
      </c>
      <c r="E461" s="126"/>
      <c r="F461" s="126"/>
      <c r="G461" s="127">
        <f t="shared" si="112"/>
        <v>3700</v>
      </c>
      <c r="H461" s="127">
        <f t="shared" si="112"/>
        <v>3700</v>
      </c>
      <c r="I461" s="127">
        <f t="shared" si="113"/>
        <v>240.8</v>
      </c>
      <c r="J461" s="127">
        <f t="shared" si="114"/>
        <v>6.5081081081081082</v>
      </c>
      <c r="K461" s="147">
        <f t="shared" si="111"/>
        <v>6.5081081081081082</v>
      </c>
    </row>
    <row r="462" spans="1:11" ht="38.25" x14ac:dyDescent="0.2">
      <c r="A462" s="124" t="s">
        <v>379</v>
      </c>
      <c r="B462" s="125">
        <v>901</v>
      </c>
      <c r="C462" s="79" t="s">
        <v>292</v>
      </c>
      <c r="D462" s="158" t="s">
        <v>149</v>
      </c>
      <c r="E462" s="152"/>
      <c r="F462" s="152"/>
      <c r="G462" s="127">
        <f t="shared" si="112"/>
        <v>3700</v>
      </c>
      <c r="H462" s="127">
        <f t="shared" si="112"/>
        <v>3700</v>
      </c>
      <c r="I462" s="127">
        <f t="shared" si="113"/>
        <v>240.8</v>
      </c>
      <c r="J462" s="133">
        <f t="shared" si="114"/>
        <v>6.5081081081081082</v>
      </c>
      <c r="K462" s="150">
        <f t="shared" si="111"/>
        <v>6.5081081081081082</v>
      </c>
    </row>
    <row r="463" spans="1:11" x14ac:dyDescent="0.2">
      <c r="A463" s="129" t="s">
        <v>595</v>
      </c>
      <c r="B463" s="130">
        <v>901</v>
      </c>
      <c r="C463" s="95" t="s">
        <v>292</v>
      </c>
      <c r="D463" s="159" t="s">
        <v>594</v>
      </c>
      <c r="E463" s="126"/>
      <c r="F463" s="126"/>
      <c r="G463" s="133">
        <f t="shared" si="112"/>
        <v>3700</v>
      </c>
      <c r="H463" s="133">
        <f t="shared" si="112"/>
        <v>3700</v>
      </c>
      <c r="I463" s="133">
        <f>I464</f>
        <v>240.8</v>
      </c>
      <c r="J463" s="133">
        <f t="shared" si="114"/>
        <v>6.5081081081081082</v>
      </c>
      <c r="K463" s="150">
        <f t="shared" si="111"/>
        <v>6.5081081081081082</v>
      </c>
    </row>
    <row r="464" spans="1:11" ht="25.5" x14ac:dyDescent="0.2">
      <c r="A464" s="129" t="s">
        <v>79</v>
      </c>
      <c r="B464" s="130">
        <v>901</v>
      </c>
      <c r="C464" s="95" t="s">
        <v>292</v>
      </c>
      <c r="D464" s="159" t="s">
        <v>594</v>
      </c>
      <c r="E464" s="126">
        <v>600</v>
      </c>
      <c r="F464" s="126"/>
      <c r="G464" s="133">
        <f t="shared" si="112"/>
        <v>3700</v>
      </c>
      <c r="H464" s="133">
        <f t="shared" si="112"/>
        <v>3700</v>
      </c>
      <c r="I464" s="133">
        <f>I465</f>
        <v>240.8</v>
      </c>
      <c r="J464" s="133">
        <f t="shared" si="114"/>
        <v>6.5081081081081082</v>
      </c>
      <c r="K464" s="150">
        <f t="shared" si="111"/>
        <v>6.5081081081081082</v>
      </c>
    </row>
    <row r="465" spans="1:11" x14ac:dyDescent="0.2">
      <c r="A465" s="129" t="s">
        <v>81</v>
      </c>
      <c r="B465" s="130">
        <v>901</v>
      </c>
      <c r="C465" s="95" t="s">
        <v>292</v>
      </c>
      <c r="D465" s="159" t="s">
        <v>594</v>
      </c>
      <c r="E465" s="126">
        <v>610</v>
      </c>
      <c r="F465" s="126">
        <v>900100</v>
      </c>
      <c r="G465" s="133">
        <v>3700</v>
      </c>
      <c r="H465" s="133">
        <v>3700</v>
      </c>
      <c r="I465" s="133">
        <v>240.8</v>
      </c>
      <c r="J465" s="133">
        <f t="shared" si="114"/>
        <v>6.5081081081081082</v>
      </c>
      <c r="K465" s="150">
        <f t="shared" si="111"/>
        <v>6.5081081081081082</v>
      </c>
    </row>
    <row r="466" spans="1:11" x14ac:dyDescent="0.2">
      <c r="A466" s="124" t="s">
        <v>217</v>
      </c>
      <c r="B466" s="125" t="s">
        <v>59</v>
      </c>
      <c r="C466" s="79" t="s">
        <v>292</v>
      </c>
      <c r="D466" s="142" t="s">
        <v>218</v>
      </c>
      <c r="E466" s="152"/>
      <c r="F466" s="152"/>
      <c r="G466" s="127">
        <f>G467+G502</f>
        <v>1338500.2</v>
      </c>
      <c r="H466" s="127">
        <f>H467+H502</f>
        <v>1338500.2</v>
      </c>
      <c r="I466" s="127">
        <f>I467+I502</f>
        <v>345416</v>
      </c>
      <c r="J466" s="127">
        <f t="shared" si="114"/>
        <v>25.806197115248846</v>
      </c>
      <c r="K466" s="147">
        <f t="shared" si="111"/>
        <v>25.806197115248846</v>
      </c>
    </row>
    <row r="467" spans="1:11" x14ac:dyDescent="0.2">
      <c r="A467" s="148" t="s">
        <v>221</v>
      </c>
      <c r="B467" s="125" t="s">
        <v>59</v>
      </c>
      <c r="C467" s="79" t="s">
        <v>292</v>
      </c>
      <c r="D467" s="142" t="s">
        <v>222</v>
      </c>
      <c r="E467" s="152"/>
      <c r="F467" s="152"/>
      <c r="G467" s="127">
        <f>G490+G468</f>
        <v>661556</v>
      </c>
      <c r="H467" s="127">
        <f>H490+H468</f>
        <v>661556</v>
      </c>
      <c r="I467" s="127">
        <f>I490+I468</f>
        <v>125585.40000000001</v>
      </c>
      <c r="J467" s="127">
        <f t="shared" si="114"/>
        <v>18.983336255736479</v>
      </c>
      <c r="K467" s="147">
        <f t="shared" si="111"/>
        <v>18.983336255736479</v>
      </c>
    </row>
    <row r="468" spans="1:11" ht="25.5" x14ac:dyDescent="0.2">
      <c r="A468" s="156" t="s">
        <v>369</v>
      </c>
      <c r="B468" s="125" t="s">
        <v>59</v>
      </c>
      <c r="C468" s="79" t="s">
        <v>292</v>
      </c>
      <c r="D468" s="142" t="s">
        <v>370</v>
      </c>
      <c r="E468" s="152"/>
      <c r="F468" s="152"/>
      <c r="G468" s="127">
        <f>G479+G483+G476+G469+G487</f>
        <v>114804.5</v>
      </c>
      <c r="H468" s="127">
        <f>H479+H483+H476+H469+H487</f>
        <v>114804.5</v>
      </c>
      <c r="I468" s="127">
        <f>I479+I483+I476+I469+I487</f>
        <v>25022.5</v>
      </c>
      <c r="J468" s="133">
        <f t="shared" si="114"/>
        <v>21.795748424495557</v>
      </c>
      <c r="K468" s="150">
        <f t="shared" si="111"/>
        <v>21.795748424495557</v>
      </c>
    </row>
    <row r="469" spans="1:11" ht="25.5" x14ac:dyDescent="0.2">
      <c r="A469" s="129" t="s">
        <v>816</v>
      </c>
      <c r="B469" s="130" t="s">
        <v>59</v>
      </c>
      <c r="C469" s="95" t="s">
        <v>292</v>
      </c>
      <c r="D469" s="130" t="s">
        <v>817</v>
      </c>
      <c r="E469" s="126"/>
      <c r="F469" s="126"/>
      <c r="G469" s="133">
        <f>G470+G472</f>
        <v>49710.5</v>
      </c>
      <c r="H469" s="133">
        <f>H470+H472</f>
        <v>49710.5</v>
      </c>
      <c r="I469" s="133">
        <f>I470+I472</f>
        <v>24662.5</v>
      </c>
      <c r="J469" s="133">
        <f t="shared" si="114"/>
        <v>49.612254956196381</v>
      </c>
      <c r="K469" s="150">
        <f t="shared" si="111"/>
        <v>49.612254956196381</v>
      </c>
    </row>
    <row r="470" spans="1:11" x14ac:dyDescent="0.2">
      <c r="A470" s="129" t="s">
        <v>68</v>
      </c>
      <c r="B470" s="130" t="s">
        <v>59</v>
      </c>
      <c r="C470" s="95" t="s">
        <v>292</v>
      </c>
      <c r="D470" s="130" t="s">
        <v>817</v>
      </c>
      <c r="E470" s="126">
        <v>200</v>
      </c>
      <c r="F470" s="126"/>
      <c r="G470" s="133">
        <f>G471</f>
        <v>26360.5</v>
      </c>
      <c r="H470" s="133">
        <f>H471</f>
        <v>26360.5</v>
      </c>
      <c r="I470" s="133">
        <f>I471</f>
        <v>12312.5</v>
      </c>
      <c r="J470" s="133">
        <f t="shared" si="114"/>
        <v>46.708142865271903</v>
      </c>
      <c r="K470" s="150">
        <f t="shared" si="111"/>
        <v>46.708142865271903</v>
      </c>
    </row>
    <row r="471" spans="1:11" ht="25.5" x14ac:dyDescent="0.2">
      <c r="A471" s="129" t="s">
        <v>70</v>
      </c>
      <c r="B471" s="130" t="s">
        <v>59</v>
      </c>
      <c r="C471" s="95" t="s">
        <v>292</v>
      </c>
      <c r="D471" s="130" t="s">
        <v>817</v>
      </c>
      <c r="E471" s="126">
        <v>240</v>
      </c>
      <c r="F471" s="126">
        <v>900100</v>
      </c>
      <c r="G471" s="133">
        <v>26360.5</v>
      </c>
      <c r="H471" s="133">
        <v>26360.5</v>
      </c>
      <c r="I471" s="133">
        <v>12312.5</v>
      </c>
      <c r="J471" s="133">
        <f t="shared" si="114"/>
        <v>46.708142865271903</v>
      </c>
      <c r="K471" s="150">
        <f t="shared" si="111"/>
        <v>46.708142865271903</v>
      </c>
    </row>
    <row r="472" spans="1:11" ht="25.5" x14ac:dyDescent="0.2">
      <c r="A472" s="129" t="s">
        <v>79</v>
      </c>
      <c r="B472" s="130" t="s">
        <v>59</v>
      </c>
      <c r="C472" s="95" t="s">
        <v>292</v>
      </c>
      <c r="D472" s="130" t="s">
        <v>817</v>
      </c>
      <c r="E472" s="126">
        <v>600</v>
      </c>
      <c r="F472" s="126"/>
      <c r="G472" s="133">
        <f>G473+G474+G475</f>
        <v>23350</v>
      </c>
      <c r="H472" s="133">
        <f>H473+H474+H475</f>
        <v>23350</v>
      </c>
      <c r="I472" s="133">
        <f>I473+I474+I475</f>
        <v>12350</v>
      </c>
      <c r="J472" s="133">
        <f t="shared" si="114"/>
        <v>52.890792291220556</v>
      </c>
      <c r="K472" s="150">
        <f t="shared" si="111"/>
        <v>52.890792291220556</v>
      </c>
    </row>
    <row r="473" spans="1:11" x14ac:dyDescent="0.2">
      <c r="A473" s="129" t="s">
        <v>81</v>
      </c>
      <c r="B473" s="130" t="s">
        <v>59</v>
      </c>
      <c r="C473" s="95" t="s">
        <v>292</v>
      </c>
      <c r="D473" s="130" t="s">
        <v>817</v>
      </c>
      <c r="E473" s="126">
        <v>610</v>
      </c>
      <c r="F473" s="126">
        <v>900100</v>
      </c>
      <c r="G473" s="133">
        <v>12879.2</v>
      </c>
      <c r="H473" s="133">
        <v>12879.2</v>
      </c>
      <c r="I473" s="133">
        <v>1879.2</v>
      </c>
      <c r="J473" s="133">
        <f t="shared" si="114"/>
        <v>14.590968383129384</v>
      </c>
      <c r="K473" s="150">
        <f t="shared" si="111"/>
        <v>14.590968383129384</v>
      </c>
    </row>
    <row r="474" spans="1:11" x14ac:dyDescent="0.2">
      <c r="A474" s="129" t="s">
        <v>81</v>
      </c>
      <c r="B474" s="130" t="s">
        <v>59</v>
      </c>
      <c r="C474" s="95" t="s">
        <v>292</v>
      </c>
      <c r="D474" s="130" t="s">
        <v>817</v>
      </c>
      <c r="E474" s="126">
        <v>610</v>
      </c>
      <c r="F474" s="126">
        <v>900900</v>
      </c>
      <c r="G474" s="133">
        <v>239</v>
      </c>
      <c r="H474" s="133">
        <v>239</v>
      </c>
      <c r="I474" s="133">
        <v>239</v>
      </c>
      <c r="J474" s="133">
        <f t="shared" si="114"/>
        <v>100</v>
      </c>
      <c r="K474" s="150">
        <f t="shared" si="111"/>
        <v>100</v>
      </c>
    </row>
    <row r="475" spans="1:11" x14ac:dyDescent="0.2">
      <c r="A475" s="129" t="s">
        <v>81</v>
      </c>
      <c r="B475" s="130" t="s">
        <v>59</v>
      </c>
      <c r="C475" s="95" t="s">
        <v>292</v>
      </c>
      <c r="D475" s="130" t="s">
        <v>817</v>
      </c>
      <c r="E475" s="126">
        <v>610</v>
      </c>
      <c r="F475" s="126">
        <v>900306</v>
      </c>
      <c r="G475" s="133">
        <v>10231.799999999999</v>
      </c>
      <c r="H475" s="133">
        <v>10231.799999999999</v>
      </c>
      <c r="I475" s="133">
        <v>10231.799999999999</v>
      </c>
      <c r="J475" s="133">
        <f t="shared" si="114"/>
        <v>100</v>
      </c>
      <c r="K475" s="150">
        <f t="shared" si="111"/>
        <v>100</v>
      </c>
    </row>
    <row r="476" spans="1:11" x14ac:dyDescent="0.2">
      <c r="A476" s="129" t="s">
        <v>764</v>
      </c>
      <c r="B476" s="130" t="s">
        <v>59</v>
      </c>
      <c r="C476" s="95" t="s">
        <v>292</v>
      </c>
      <c r="D476" s="130" t="s">
        <v>765</v>
      </c>
      <c r="E476" s="126"/>
      <c r="F476" s="126"/>
      <c r="G476" s="133">
        <f t="shared" ref="G476:I477" si="115">G477</f>
        <v>14734</v>
      </c>
      <c r="H476" s="133">
        <f t="shared" si="115"/>
        <v>14734</v>
      </c>
      <c r="I476" s="133">
        <f t="shared" si="115"/>
        <v>0</v>
      </c>
      <c r="J476" s="133">
        <f t="shared" si="114"/>
        <v>0</v>
      </c>
      <c r="K476" s="150">
        <f t="shared" si="111"/>
        <v>0</v>
      </c>
    </row>
    <row r="477" spans="1:11" x14ac:dyDescent="0.2">
      <c r="A477" s="129" t="s">
        <v>68</v>
      </c>
      <c r="B477" s="130" t="s">
        <v>59</v>
      </c>
      <c r="C477" s="95" t="s">
        <v>292</v>
      </c>
      <c r="D477" s="130" t="s">
        <v>765</v>
      </c>
      <c r="E477" s="126">
        <v>200</v>
      </c>
      <c r="F477" s="126"/>
      <c r="G477" s="133">
        <f t="shared" si="115"/>
        <v>14734</v>
      </c>
      <c r="H477" s="133">
        <f t="shared" si="115"/>
        <v>14734</v>
      </c>
      <c r="I477" s="133">
        <f t="shared" si="115"/>
        <v>0</v>
      </c>
      <c r="J477" s="133">
        <f t="shared" si="114"/>
        <v>0</v>
      </c>
      <c r="K477" s="150">
        <f t="shared" si="111"/>
        <v>0</v>
      </c>
    </row>
    <row r="478" spans="1:11" ht="25.5" x14ac:dyDescent="0.2">
      <c r="A478" s="129" t="s">
        <v>70</v>
      </c>
      <c r="B478" s="130" t="s">
        <v>59</v>
      </c>
      <c r="C478" s="95" t="s">
        <v>292</v>
      </c>
      <c r="D478" s="130" t="s">
        <v>765</v>
      </c>
      <c r="E478" s="126">
        <v>240</v>
      </c>
      <c r="F478" s="126">
        <v>900100</v>
      </c>
      <c r="G478" s="133">
        <v>14734</v>
      </c>
      <c r="H478" s="133">
        <v>14734</v>
      </c>
      <c r="I478" s="133">
        <v>0</v>
      </c>
      <c r="J478" s="133">
        <f t="shared" si="114"/>
        <v>0</v>
      </c>
      <c r="K478" s="150">
        <f t="shared" si="111"/>
        <v>0</v>
      </c>
    </row>
    <row r="479" spans="1:11" x14ac:dyDescent="0.2">
      <c r="A479" s="129" t="s">
        <v>668</v>
      </c>
      <c r="B479" s="130">
        <v>901</v>
      </c>
      <c r="C479" s="95" t="s">
        <v>292</v>
      </c>
      <c r="D479" s="130" t="s">
        <v>669</v>
      </c>
      <c r="E479" s="126"/>
      <c r="F479" s="126"/>
      <c r="G479" s="133">
        <f>G480</f>
        <v>0</v>
      </c>
      <c r="H479" s="133">
        <f>H480</f>
        <v>0</v>
      </c>
      <c r="I479" s="133">
        <f>I480</f>
        <v>0</v>
      </c>
      <c r="J479" s="133">
        <v>0</v>
      </c>
      <c r="K479" s="150" t="e">
        <f t="shared" si="111"/>
        <v>#DIV/0!</v>
      </c>
    </row>
    <row r="480" spans="1:11" x14ac:dyDescent="0.2">
      <c r="A480" s="129" t="s">
        <v>68</v>
      </c>
      <c r="B480" s="130">
        <v>901</v>
      </c>
      <c r="C480" s="95" t="s">
        <v>292</v>
      </c>
      <c r="D480" s="130" t="s">
        <v>669</v>
      </c>
      <c r="E480" s="126">
        <v>200</v>
      </c>
      <c r="F480" s="126"/>
      <c r="G480" s="133">
        <f>G482+G481</f>
        <v>0</v>
      </c>
      <c r="H480" s="133">
        <f>H482+H481</f>
        <v>0</v>
      </c>
      <c r="I480" s="133">
        <f>I481+I482</f>
        <v>0</v>
      </c>
      <c r="J480" s="133">
        <v>0</v>
      </c>
      <c r="K480" s="150" t="e">
        <f t="shared" si="111"/>
        <v>#DIV/0!</v>
      </c>
    </row>
    <row r="481" spans="1:11" x14ac:dyDescent="0.2">
      <c r="A481" s="129"/>
      <c r="B481" s="130">
        <v>901</v>
      </c>
      <c r="C481" s="95" t="s">
        <v>292</v>
      </c>
      <c r="D481" s="130" t="s">
        <v>669</v>
      </c>
      <c r="E481" s="126">
        <v>240</v>
      </c>
      <c r="F481" s="126">
        <v>900302</v>
      </c>
      <c r="G481" s="133">
        <v>0</v>
      </c>
      <c r="H481" s="133">
        <v>0</v>
      </c>
      <c r="I481" s="133"/>
      <c r="J481" s="133">
        <v>0</v>
      </c>
      <c r="K481" s="150" t="e">
        <f t="shared" si="111"/>
        <v>#DIV/0!</v>
      </c>
    </row>
    <row r="482" spans="1:11" ht="25.5" x14ac:dyDescent="0.2">
      <c r="A482" s="129" t="s">
        <v>70</v>
      </c>
      <c r="B482" s="130">
        <v>901</v>
      </c>
      <c r="C482" s="95" t="s">
        <v>292</v>
      </c>
      <c r="D482" s="130" t="s">
        <v>669</v>
      </c>
      <c r="E482" s="126">
        <v>240</v>
      </c>
      <c r="F482" s="126">
        <v>900100</v>
      </c>
      <c r="G482" s="133">
        <v>0</v>
      </c>
      <c r="H482" s="133">
        <v>0</v>
      </c>
      <c r="I482" s="133"/>
      <c r="J482" s="133">
        <v>0</v>
      </c>
      <c r="K482" s="150" t="e">
        <f t="shared" si="111"/>
        <v>#DIV/0!</v>
      </c>
    </row>
    <row r="483" spans="1:11" x14ac:dyDescent="0.2">
      <c r="A483" s="129" t="s">
        <v>732</v>
      </c>
      <c r="B483" s="130">
        <v>901</v>
      </c>
      <c r="C483" s="95" t="s">
        <v>292</v>
      </c>
      <c r="D483" s="130" t="s">
        <v>731</v>
      </c>
      <c r="E483" s="126"/>
      <c r="F483" s="126"/>
      <c r="G483" s="133">
        <f>G484</f>
        <v>50000</v>
      </c>
      <c r="H483" s="133">
        <f>H484</f>
        <v>50000</v>
      </c>
      <c r="I483" s="133">
        <f>I484</f>
        <v>0</v>
      </c>
      <c r="J483" s="133">
        <f t="shared" si="114"/>
        <v>0</v>
      </c>
      <c r="K483" s="150">
        <f t="shared" si="111"/>
        <v>0</v>
      </c>
    </row>
    <row r="484" spans="1:11" ht="25.5" x14ac:dyDescent="0.2">
      <c r="A484" s="129" t="s">
        <v>79</v>
      </c>
      <c r="B484" s="130">
        <v>901</v>
      </c>
      <c r="C484" s="95" t="s">
        <v>292</v>
      </c>
      <c r="D484" s="130" t="s">
        <v>731</v>
      </c>
      <c r="E484" s="126">
        <v>600</v>
      </c>
      <c r="F484" s="126"/>
      <c r="G484" s="133">
        <f>G485+G486</f>
        <v>50000</v>
      </c>
      <c r="H484" s="133">
        <f>H485+H486</f>
        <v>50000</v>
      </c>
      <c r="I484" s="133">
        <f>I485+I486</f>
        <v>0</v>
      </c>
      <c r="J484" s="133">
        <f t="shared" si="114"/>
        <v>0</v>
      </c>
      <c r="K484" s="150">
        <f t="shared" si="111"/>
        <v>0</v>
      </c>
    </row>
    <row r="485" spans="1:11" x14ac:dyDescent="0.2">
      <c r="A485" s="129" t="s">
        <v>104</v>
      </c>
      <c r="B485" s="130">
        <v>901</v>
      </c>
      <c r="C485" s="95" t="s">
        <v>292</v>
      </c>
      <c r="D485" s="130" t="s">
        <v>731</v>
      </c>
      <c r="E485" s="126">
        <v>620</v>
      </c>
      <c r="F485" s="126">
        <v>900302</v>
      </c>
      <c r="G485" s="133">
        <v>39050</v>
      </c>
      <c r="H485" s="133">
        <v>39050</v>
      </c>
      <c r="I485" s="133">
        <v>0</v>
      </c>
      <c r="J485" s="133">
        <f t="shared" si="114"/>
        <v>0</v>
      </c>
      <c r="K485" s="150">
        <f t="shared" si="111"/>
        <v>0</v>
      </c>
    </row>
    <row r="486" spans="1:11" x14ac:dyDescent="0.2">
      <c r="A486" s="129" t="s">
        <v>104</v>
      </c>
      <c r="B486" s="130">
        <v>901</v>
      </c>
      <c r="C486" s="95" t="s">
        <v>292</v>
      </c>
      <c r="D486" s="130" t="s">
        <v>731</v>
      </c>
      <c r="E486" s="126">
        <v>620</v>
      </c>
      <c r="F486" s="126">
        <v>900100</v>
      </c>
      <c r="G486" s="133">
        <v>10950</v>
      </c>
      <c r="H486" s="133">
        <v>10950</v>
      </c>
      <c r="I486" s="133">
        <v>0</v>
      </c>
      <c r="J486" s="133">
        <f t="shared" si="114"/>
        <v>0</v>
      </c>
      <c r="K486" s="150">
        <f t="shared" si="111"/>
        <v>0</v>
      </c>
    </row>
    <row r="487" spans="1:11" x14ac:dyDescent="0.2">
      <c r="A487" s="129" t="s">
        <v>855</v>
      </c>
      <c r="B487" s="130">
        <v>901</v>
      </c>
      <c r="C487" s="116" t="s">
        <v>292</v>
      </c>
      <c r="D487" s="130" t="s">
        <v>854</v>
      </c>
      <c r="E487" s="126"/>
      <c r="F487" s="126"/>
      <c r="G487" s="133">
        <f t="shared" ref="G487:I488" si="116">G488</f>
        <v>360</v>
      </c>
      <c r="H487" s="133">
        <f t="shared" si="116"/>
        <v>360</v>
      </c>
      <c r="I487" s="133">
        <f t="shared" si="116"/>
        <v>360</v>
      </c>
      <c r="J487" s="133">
        <f t="shared" si="114"/>
        <v>100</v>
      </c>
      <c r="K487" s="150">
        <f t="shared" si="111"/>
        <v>100</v>
      </c>
    </row>
    <row r="488" spans="1:11" ht="25.5" x14ac:dyDescent="0.2">
      <c r="A488" s="129" t="s">
        <v>79</v>
      </c>
      <c r="B488" s="130">
        <v>901</v>
      </c>
      <c r="C488" s="116" t="s">
        <v>292</v>
      </c>
      <c r="D488" s="130" t="s">
        <v>854</v>
      </c>
      <c r="E488" s="126">
        <v>600</v>
      </c>
      <c r="F488" s="126"/>
      <c r="G488" s="133">
        <f t="shared" si="116"/>
        <v>360</v>
      </c>
      <c r="H488" s="133">
        <f t="shared" si="116"/>
        <v>360</v>
      </c>
      <c r="I488" s="133">
        <f t="shared" si="116"/>
        <v>360</v>
      </c>
      <c r="J488" s="133">
        <f t="shared" si="114"/>
        <v>100</v>
      </c>
      <c r="K488" s="150">
        <f t="shared" si="111"/>
        <v>100</v>
      </c>
    </row>
    <row r="489" spans="1:11" x14ac:dyDescent="0.2">
      <c r="A489" s="129" t="s">
        <v>104</v>
      </c>
      <c r="B489" s="130">
        <v>901</v>
      </c>
      <c r="C489" s="116" t="s">
        <v>292</v>
      </c>
      <c r="D489" s="130" t="s">
        <v>854</v>
      </c>
      <c r="E489" s="126">
        <v>620</v>
      </c>
      <c r="F489" s="126">
        <v>900100</v>
      </c>
      <c r="G489" s="133">
        <v>360</v>
      </c>
      <c r="H489" s="133">
        <v>360</v>
      </c>
      <c r="I489" s="133">
        <v>360</v>
      </c>
      <c r="J489" s="133">
        <f t="shared" si="114"/>
        <v>100</v>
      </c>
      <c r="K489" s="150">
        <f t="shared" si="111"/>
        <v>100</v>
      </c>
    </row>
    <row r="490" spans="1:11" x14ac:dyDescent="0.2">
      <c r="A490" s="124" t="s">
        <v>191</v>
      </c>
      <c r="B490" s="130">
        <v>901</v>
      </c>
      <c r="C490" s="79" t="s">
        <v>292</v>
      </c>
      <c r="D490" s="142" t="s">
        <v>766</v>
      </c>
      <c r="E490" s="152"/>
      <c r="F490" s="152"/>
      <c r="G490" s="127">
        <f>G494+G498+G491</f>
        <v>546751.5</v>
      </c>
      <c r="H490" s="127">
        <f>H494+H498+H491</f>
        <v>546751.5</v>
      </c>
      <c r="I490" s="127">
        <f>I494+I498+I491</f>
        <v>100562.90000000001</v>
      </c>
      <c r="J490" s="127">
        <f t="shared" si="114"/>
        <v>18.39279819076857</v>
      </c>
      <c r="K490" s="147">
        <f t="shared" si="111"/>
        <v>18.39279819076857</v>
      </c>
    </row>
    <row r="491" spans="1:11" ht="51" x14ac:dyDescent="0.2">
      <c r="A491" s="129" t="s">
        <v>798</v>
      </c>
      <c r="B491" s="130">
        <v>901</v>
      </c>
      <c r="C491" s="95" t="s">
        <v>292</v>
      </c>
      <c r="D491" s="126" t="s">
        <v>799</v>
      </c>
      <c r="E491" s="126"/>
      <c r="F491" s="126"/>
      <c r="G491" s="133">
        <f t="shared" ref="G491:I492" si="117">G492</f>
        <v>31382</v>
      </c>
      <c r="H491" s="133">
        <f t="shared" si="117"/>
        <v>31382</v>
      </c>
      <c r="I491" s="133">
        <f t="shared" si="117"/>
        <v>220.1</v>
      </c>
      <c r="J491" s="133">
        <f t="shared" si="114"/>
        <v>0.70135746606334848</v>
      </c>
      <c r="K491" s="150">
        <f t="shared" si="111"/>
        <v>0.70135746606334848</v>
      </c>
    </row>
    <row r="492" spans="1:11" x14ac:dyDescent="0.2">
      <c r="A492" s="129" t="s">
        <v>68</v>
      </c>
      <c r="B492" s="130">
        <v>901</v>
      </c>
      <c r="C492" s="95" t="s">
        <v>292</v>
      </c>
      <c r="D492" s="126" t="s">
        <v>799</v>
      </c>
      <c r="E492" s="126">
        <v>200</v>
      </c>
      <c r="F492" s="126"/>
      <c r="G492" s="133">
        <f t="shared" si="117"/>
        <v>31382</v>
      </c>
      <c r="H492" s="133">
        <f t="shared" si="117"/>
        <v>31382</v>
      </c>
      <c r="I492" s="133">
        <f t="shared" si="117"/>
        <v>220.1</v>
      </c>
      <c r="J492" s="133">
        <f t="shared" si="114"/>
        <v>0.70135746606334848</v>
      </c>
      <c r="K492" s="150">
        <f t="shared" si="111"/>
        <v>0.70135746606334848</v>
      </c>
    </row>
    <row r="493" spans="1:11" ht="25.5" x14ac:dyDescent="0.2">
      <c r="A493" s="129" t="s">
        <v>70</v>
      </c>
      <c r="B493" s="130">
        <v>901</v>
      </c>
      <c r="C493" s="95" t="s">
        <v>292</v>
      </c>
      <c r="D493" s="126" t="s">
        <v>799</v>
      </c>
      <c r="E493" s="126">
        <v>240</v>
      </c>
      <c r="F493" s="126">
        <v>900100</v>
      </c>
      <c r="G493" s="133">
        <v>31382</v>
      </c>
      <c r="H493" s="133">
        <v>31382</v>
      </c>
      <c r="I493" s="133">
        <v>220.1</v>
      </c>
      <c r="J493" s="133">
        <f t="shared" si="114"/>
        <v>0.70135746606334848</v>
      </c>
      <c r="K493" s="150">
        <f t="shared" si="111"/>
        <v>0.70135746606334848</v>
      </c>
    </row>
    <row r="494" spans="1:11" ht="38.25" x14ac:dyDescent="0.2">
      <c r="A494" s="129" t="s">
        <v>670</v>
      </c>
      <c r="B494" s="130">
        <v>901</v>
      </c>
      <c r="C494" s="95" t="s">
        <v>292</v>
      </c>
      <c r="D494" s="131" t="s">
        <v>767</v>
      </c>
      <c r="E494" s="126"/>
      <c r="F494" s="126"/>
      <c r="G494" s="133">
        <f>G495</f>
        <v>515369.5</v>
      </c>
      <c r="H494" s="133">
        <f>H495</f>
        <v>515369.5</v>
      </c>
      <c r="I494" s="185">
        <f>I495</f>
        <v>100342.8</v>
      </c>
      <c r="J494" s="133">
        <f t="shared" si="114"/>
        <v>19.470069532636295</v>
      </c>
      <c r="K494" s="150">
        <f t="shared" si="111"/>
        <v>19.470069532636295</v>
      </c>
    </row>
    <row r="495" spans="1:11" ht="25.5" x14ac:dyDescent="0.2">
      <c r="A495" s="129" t="s">
        <v>79</v>
      </c>
      <c r="B495" s="130">
        <v>901</v>
      </c>
      <c r="C495" s="95" t="s">
        <v>292</v>
      </c>
      <c r="D495" s="131" t="s">
        <v>767</v>
      </c>
      <c r="E495" s="126">
        <v>600</v>
      </c>
      <c r="F495" s="126"/>
      <c r="G495" s="133">
        <f>G496+G497</f>
        <v>515369.5</v>
      </c>
      <c r="H495" s="133">
        <f>H496+H497</f>
        <v>515369.5</v>
      </c>
      <c r="I495" s="133">
        <f>I496+I497</f>
        <v>100342.8</v>
      </c>
      <c r="J495" s="133">
        <f t="shared" si="114"/>
        <v>19.470069532636295</v>
      </c>
      <c r="K495" s="150">
        <f t="shared" si="111"/>
        <v>19.470069532636295</v>
      </c>
    </row>
    <row r="496" spans="1:11" x14ac:dyDescent="0.2">
      <c r="A496" s="129" t="s">
        <v>81</v>
      </c>
      <c r="B496" s="130">
        <v>901</v>
      </c>
      <c r="C496" s="95" t="s">
        <v>292</v>
      </c>
      <c r="D496" s="131" t="s">
        <v>767</v>
      </c>
      <c r="E496" s="126">
        <v>610</v>
      </c>
      <c r="F496" s="126">
        <v>900302</v>
      </c>
      <c r="G496" s="133">
        <v>417964.6</v>
      </c>
      <c r="H496" s="133">
        <v>417964.6</v>
      </c>
      <c r="I496" s="185">
        <v>81378</v>
      </c>
      <c r="J496" s="133">
        <f t="shared" si="114"/>
        <v>19.470069953292697</v>
      </c>
      <c r="K496" s="150">
        <f t="shared" si="111"/>
        <v>19.470069953292697</v>
      </c>
    </row>
    <row r="497" spans="1:11" x14ac:dyDescent="0.2">
      <c r="A497" s="129" t="s">
        <v>81</v>
      </c>
      <c r="B497" s="130">
        <v>901</v>
      </c>
      <c r="C497" s="95" t="s">
        <v>292</v>
      </c>
      <c r="D497" s="131" t="s">
        <v>767</v>
      </c>
      <c r="E497" s="126">
        <v>610</v>
      </c>
      <c r="F497" s="126">
        <v>900100</v>
      </c>
      <c r="G497" s="133">
        <v>97404.9</v>
      </c>
      <c r="H497" s="133">
        <v>97404.9</v>
      </c>
      <c r="I497" s="185">
        <v>18964.8</v>
      </c>
      <c r="J497" s="133">
        <f t="shared" si="114"/>
        <v>19.47006772759892</v>
      </c>
      <c r="K497" s="150">
        <f t="shared" si="111"/>
        <v>19.47006772759892</v>
      </c>
    </row>
    <row r="498" spans="1:11" ht="38.25" x14ac:dyDescent="0.2">
      <c r="A498" s="129" t="s">
        <v>784</v>
      </c>
      <c r="B498" s="130">
        <v>901</v>
      </c>
      <c r="C498" s="95" t="s">
        <v>292</v>
      </c>
      <c r="D498" s="131" t="s">
        <v>785</v>
      </c>
      <c r="E498" s="126"/>
      <c r="F498" s="126"/>
      <c r="G498" s="133">
        <f>G499</f>
        <v>0</v>
      </c>
      <c r="H498" s="133">
        <f>H499</f>
        <v>0</v>
      </c>
      <c r="I498" s="133">
        <f>I499</f>
        <v>0</v>
      </c>
      <c r="J498" s="133">
        <v>0</v>
      </c>
      <c r="K498" s="150" t="e">
        <f t="shared" si="111"/>
        <v>#DIV/0!</v>
      </c>
    </row>
    <row r="499" spans="1:11" x14ac:dyDescent="0.2">
      <c r="A499" s="129" t="s">
        <v>68</v>
      </c>
      <c r="B499" s="130">
        <v>901</v>
      </c>
      <c r="C499" s="95" t="s">
        <v>292</v>
      </c>
      <c r="D499" s="131" t="s">
        <v>785</v>
      </c>
      <c r="E499" s="126">
        <v>200</v>
      </c>
      <c r="F499" s="126"/>
      <c r="G499" s="133">
        <f>G500+G501</f>
        <v>0</v>
      </c>
      <c r="H499" s="133">
        <f>H500+H501</f>
        <v>0</v>
      </c>
      <c r="I499" s="133">
        <f>I500+I501</f>
        <v>0</v>
      </c>
      <c r="J499" s="133">
        <v>0</v>
      </c>
      <c r="K499" s="150" t="e">
        <f t="shared" si="111"/>
        <v>#DIV/0!</v>
      </c>
    </row>
    <row r="500" spans="1:11" ht="25.5" x14ac:dyDescent="0.2">
      <c r="A500" s="129" t="s">
        <v>70</v>
      </c>
      <c r="B500" s="130">
        <v>901</v>
      </c>
      <c r="C500" s="95" t="s">
        <v>292</v>
      </c>
      <c r="D500" s="131" t="s">
        <v>785</v>
      </c>
      <c r="E500" s="126">
        <v>240</v>
      </c>
      <c r="F500" s="126">
        <v>900302</v>
      </c>
      <c r="G500" s="133">
        <v>0</v>
      </c>
      <c r="H500" s="133">
        <v>0</v>
      </c>
      <c r="I500" s="133">
        <v>0</v>
      </c>
      <c r="J500" s="133">
        <v>0</v>
      </c>
      <c r="K500" s="150" t="e">
        <f t="shared" si="111"/>
        <v>#DIV/0!</v>
      </c>
    </row>
    <row r="501" spans="1:11" ht="25.5" x14ac:dyDescent="0.2">
      <c r="A501" s="129" t="s">
        <v>70</v>
      </c>
      <c r="B501" s="130">
        <v>901</v>
      </c>
      <c r="C501" s="95" t="s">
        <v>292</v>
      </c>
      <c r="D501" s="131" t="s">
        <v>785</v>
      </c>
      <c r="E501" s="126">
        <v>240</v>
      </c>
      <c r="F501" s="126">
        <v>900100</v>
      </c>
      <c r="G501" s="133">
        <v>0</v>
      </c>
      <c r="H501" s="133">
        <v>0</v>
      </c>
      <c r="I501" s="133">
        <v>0</v>
      </c>
      <c r="J501" s="133">
        <v>0</v>
      </c>
      <c r="K501" s="150" t="e">
        <f t="shared" si="111"/>
        <v>#DIV/0!</v>
      </c>
    </row>
    <row r="502" spans="1:11" ht="25.5" x14ac:dyDescent="0.2">
      <c r="A502" s="148" t="s">
        <v>600</v>
      </c>
      <c r="B502" s="125">
        <v>901</v>
      </c>
      <c r="C502" s="79" t="s">
        <v>292</v>
      </c>
      <c r="D502" s="142" t="s">
        <v>223</v>
      </c>
      <c r="E502" s="126"/>
      <c r="F502" s="126"/>
      <c r="G502" s="127">
        <f>G503</f>
        <v>676944.2</v>
      </c>
      <c r="H502" s="127">
        <f>H503</f>
        <v>676944.2</v>
      </c>
      <c r="I502" s="127">
        <f>I503</f>
        <v>219830.6</v>
      </c>
      <c r="J502" s="127">
        <f t="shared" si="114"/>
        <v>32.47396166478714</v>
      </c>
      <c r="K502" s="147">
        <f t="shared" si="111"/>
        <v>32.47396166478714</v>
      </c>
    </row>
    <row r="503" spans="1:11" ht="25.5" x14ac:dyDescent="0.2">
      <c r="A503" s="156" t="s">
        <v>604</v>
      </c>
      <c r="B503" s="125">
        <v>901</v>
      </c>
      <c r="C503" s="79" t="s">
        <v>292</v>
      </c>
      <c r="D503" s="142" t="s">
        <v>224</v>
      </c>
      <c r="E503" s="152"/>
      <c r="F503" s="152"/>
      <c r="G503" s="127">
        <f>G504+G518+G522+G512+G515+G509</f>
        <v>676944.2</v>
      </c>
      <c r="H503" s="127">
        <f>H504+H518+H522+H512+H515+H509</f>
        <v>676944.2</v>
      </c>
      <c r="I503" s="127">
        <f>I504+I518+I522+I512+I515+I509</f>
        <v>219830.6</v>
      </c>
      <c r="J503" s="133">
        <f t="shared" si="114"/>
        <v>32.47396166478714</v>
      </c>
      <c r="K503" s="150">
        <f t="shared" si="111"/>
        <v>32.47396166478714</v>
      </c>
    </row>
    <row r="504" spans="1:11" x14ac:dyDescent="0.2">
      <c r="A504" s="129" t="s">
        <v>607</v>
      </c>
      <c r="B504" s="130">
        <v>901</v>
      </c>
      <c r="C504" s="95" t="s">
        <v>292</v>
      </c>
      <c r="D504" s="131" t="s">
        <v>432</v>
      </c>
      <c r="E504" s="126"/>
      <c r="F504" s="126"/>
      <c r="G504" s="133">
        <f>G505+G508</f>
        <v>143595</v>
      </c>
      <c r="H504" s="133">
        <f>H505+H508</f>
        <v>143595</v>
      </c>
      <c r="I504" s="133">
        <f>I505+I508</f>
        <v>41999.799999999996</v>
      </c>
      <c r="J504" s="133">
        <f t="shared" si="114"/>
        <v>29.248789999651798</v>
      </c>
      <c r="K504" s="150">
        <f t="shared" si="111"/>
        <v>29.248789999651798</v>
      </c>
    </row>
    <row r="505" spans="1:11" x14ac:dyDescent="0.2">
      <c r="A505" s="129" t="s">
        <v>68</v>
      </c>
      <c r="B505" s="130">
        <v>901</v>
      </c>
      <c r="C505" s="95" t="s">
        <v>292</v>
      </c>
      <c r="D505" s="131" t="s">
        <v>432</v>
      </c>
      <c r="E505" s="126" t="s">
        <v>69</v>
      </c>
      <c r="F505" s="126"/>
      <c r="G505" s="133">
        <f>G506</f>
        <v>140934.39999999999</v>
      </c>
      <c r="H505" s="133">
        <f>H506</f>
        <v>140934.39999999999</v>
      </c>
      <c r="I505" s="133">
        <f>I506</f>
        <v>41550.699999999997</v>
      </c>
      <c r="J505" s="133">
        <f t="shared" si="114"/>
        <v>29.482298147223101</v>
      </c>
      <c r="K505" s="150">
        <f t="shared" si="111"/>
        <v>29.482298147223101</v>
      </c>
    </row>
    <row r="506" spans="1:11" ht="25.5" x14ac:dyDescent="0.2">
      <c r="A506" s="129" t="s">
        <v>70</v>
      </c>
      <c r="B506" s="130">
        <v>901</v>
      </c>
      <c r="C506" s="95" t="s">
        <v>292</v>
      </c>
      <c r="D506" s="131" t="s">
        <v>432</v>
      </c>
      <c r="E506" s="126" t="s">
        <v>71</v>
      </c>
      <c r="F506" s="126">
        <v>900100</v>
      </c>
      <c r="G506" s="133">
        <v>140934.39999999999</v>
      </c>
      <c r="H506" s="133">
        <v>140934.39999999999</v>
      </c>
      <c r="I506" s="133">
        <v>41550.699999999997</v>
      </c>
      <c r="J506" s="133">
        <f t="shared" si="114"/>
        <v>29.482298147223101</v>
      </c>
      <c r="K506" s="150">
        <f t="shared" si="111"/>
        <v>29.482298147223101</v>
      </c>
    </row>
    <row r="507" spans="1:11" ht="25.5" x14ac:dyDescent="0.2">
      <c r="A507" s="129" t="s">
        <v>79</v>
      </c>
      <c r="B507" s="130">
        <v>901</v>
      </c>
      <c r="C507" s="95" t="s">
        <v>292</v>
      </c>
      <c r="D507" s="131" t="s">
        <v>432</v>
      </c>
      <c r="E507" s="126">
        <v>600</v>
      </c>
      <c r="F507" s="126"/>
      <c r="G507" s="133">
        <f>G508</f>
        <v>2660.6</v>
      </c>
      <c r="H507" s="133">
        <f>H508</f>
        <v>2660.6</v>
      </c>
      <c r="I507" s="133">
        <f>I508</f>
        <v>449.1</v>
      </c>
      <c r="J507" s="133">
        <f t="shared" si="114"/>
        <v>16.879651206494778</v>
      </c>
      <c r="K507" s="150">
        <f t="shared" si="111"/>
        <v>16.879651206494778</v>
      </c>
    </row>
    <row r="508" spans="1:11" x14ac:dyDescent="0.2">
      <c r="A508" s="129" t="s">
        <v>104</v>
      </c>
      <c r="B508" s="130">
        <v>901</v>
      </c>
      <c r="C508" s="95" t="s">
        <v>292</v>
      </c>
      <c r="D508" s="131" t="s">
        <v>432</v>
      </c>
      <c r="E508" s="126">
        <v>620</v>
      </c>
      <c r="F508" s="126">
        <v>900100</v>
      </c>
      <c r="G508" s="133">
        <v>2660.6</v>
      </c>
      <c r="H508" s="133">
        <v>2660.6</v>
      </c>
      <c r="I508" s="133">
        <v>449.1</v>
      </c>
      <c r="J508" s="133">
        <f t="shared" si="114"/>
        <v>16.879651206494778</v>
      </c>
      <c r="K508" s="150">
        <f t="shared" si="111"/>
        <v>16.879651206494778</v>
      </c>
    </row>
    <row r="509" spans="1:11" x14ac:dyDescent="0.2">
      <c r="A509" s="129" t="s">
        <v>770</v>
      </c>
      <c r="B509" s="130">
        <v>901</v>
      </c>
      <c r="C509" s="95" t="s">
        <v>292</v>
      </c>
      <c r="D509" s="131" t="s">
        <v>771</v>
      </c>
      <c r="E509" s="126"/>
      <c r="F509" s="126"/>
      <c r="G509" s="133">
        <f t="shared" ref="G509:I510" si="118">G510</f>
        <v>4976</v>
      </c>
      <c r="H509" s="133">
        <f t="shared" si="118"/>
        <v>4976</v>
      </c>
      <c r="I509" s="133">
        <f t="shared" si="118"/>
        <v>0</v>
      </c>
      <c r="J509" s="133">
        <f t="shared" si="114"/>
        <v>0</v>
      </c>
      <c r="K509" s="150">
        <f t="shared" si="111"/>
        <v>0</v>
      </c>
    </row>
    <row r="510" spans="1:11" x14ac:dyDescent="0.2">
      <c r="A510" s="129" t="s">
        <v>68</v>
      </c>
      <c r="B510" s="130">
        <v>901</v>
      </c>
      <c r="C510" s="95" t="s">
        <v>292</v>
      </c>
      <c r="D510" s="131" t="s">
        <v>771</v>
      </c>
      <c r="E510" s="126" t="s">
        <v>69</v>
      </c>
      <c r="F510" s="126"/>
      <c r="G510" s="133">
        <f t="shared" si="118"/>
        <v>4976</v>
      </c>
      <c r="H510" s="133">
        <f t="shared" si="118"/>
        <v>4976</v>
      </c>
      <c r="I510" s="133">
        <f t="shared" si="118"/>
        <v>0</v>
      </c>
      <c r="J510" s="133">
        <f t="shared" si="114"/>
        <v>0</v>
      </c>
      <c r="K510" s="150">
        <f t="shared" si="111"/>
        <v>0</v>
      </c>
    </row>
    <row r="511" spans="1:11" ht="25.5" x14ac:dyDescent="0.2">
      <c r="A511" s="129" t="s">
        <v>70</v>
      </c>
      <c r="B511" s="130">
        <v>901</v>
      </c>
      <c r="C511" s="95" t="s">
        <v>292</v>
      </c>
      <c r="D511" s="131" t="s">
        <v>771</v>
      </c>
      <c r="E511" s="126" t="s">
        <v>71</v>
      </c>
      <c r="F511" s="126">
        <v>900100</v>
      </c>
      <c r="G511" s="133">
        <v>4976</v>
      </c>
      <c r="H511" s="133">
        <v>4976</v>
      </c>
      <c r="I511" s="133">
        <v>0</v>
      </c>
      <c r="J511" s="133">
        <f t="shared" si="114"/>
        <v>0</v>
      </c>
      <c r="K511" s="150">
        <f t="shared" si="111"/>
        <v>0</v>
      </c>
    </row>
    <row r="512" spans="1:11" ht="26.25" customHeight="1" x14ac:dyDescent="0.2">
      <c r="A512" s="129" t="s">
        <v>703</v>
      </c>
      <c r="B512" s="130">
        <v>901</v>
      </c>
      <c r="C512" s="95" t="s">
        <v>292</v>
      </c>
      <c r="D512" s="131" t="s">
        <v>701</v>
      </c>
      <c r="E512" s="126"/>
      <c r="F512" s="126"/>
      <c r="G512" s="133">
        <f t="shared" ref="G512:I513" si="119">G513</f>
        <v>47745</v>
      </c>
      <c r="H512" s="133">
        <f t="shared" si="119"/>
        <v>47745</v>
      </c>
      <c r="I512" s="133">
        <f t="shared" si="119"/>
        <v>13195.2</v>
      </c>
      <c r="J512" s="133">
        <f t="shared" si="114"/>
        <v>27.636820609487906</v>
      </c>
      <c r="K512" s="150">
        <f t="shared" si="111"/>
        <v>27.636820609487906</v>
      </c>
    </row>
    <row r="513" spans="1:11" x14ac:dyDescent="0.2">
      <c r="A513" s="129" t="s">
        <v>68</v>
      </c>
      <c r="B513" s="130">
        <v>901</v>
      </c>
      <c r="C513" s="95" t="s">
        <v>292</v>
      </c>
      <c r="D513" s="131" t="s">
        <v>701</v>
      </c>
      <c r="E513" s="126">
        <v>200</v>
      </c>
      <c r="F513" s="126"/>
      <c r="G513" s="133">
        <f t="shared" si="119"/>
        <v>47745</v>
      </c>
      <c r="H513" s="133">
        <f t="shared" si="119"/>
        <v>47745</v>
      </c>
      <c r="I513" s="133">
        <f t="shared" si="119"/>
        <v>13195.2</v>
      </c>
      <c r="J513" s="133">
        <f t="shared" si="114"/>
        <v>27.636820609487906</v>
      </c>
      <c r="K513" s="150">
        <f t="shared" si="111"/>
        <v>27.636820609487906</v>
      </c>
    </row>
    <row r="514" spans="1:11" ht="25.5" x14ac:dyDescent="0.2">
      <c r="A514" s="129" t="s">
        <v>70</v>
      </c>
      <c r="B514" s="130">
        <v>901</v>
      </c>
      <c r="C514" s="95" t="s">
        <v>292</v>
      </c>
      <c r="D514" s="131" t="s">
        <v>701</v>
      </c>
      <c r="E514" s="126">
        <v>240</v>
      </c>
      <c r="F514" s="126">
        <v>900100</v>
      </c>
      <c r="G514" s="133">
        <v>47745</v>
      </c>
      <c r="H514" s="133">
        <v>47745</v>
      </c>
      <c r="I514" s="133">
        <v>13195.2</v>
      </c>
      <c r="J514" s="133">
        <f t="shared" si="114"/>
        <v>27.636820609487906</v>
      </c>
      <c r="K514" s="150">
        <f t="shared" si="111"/>
        <v>27.636820609487906</v>
      </c>
    </row>
    <row r="515" spans="1:11" x14ac:dyDescent="0.2">
      <c r="A515" s="129" t="s">
        <v>704</v>
      </c>
      <c r="B515" s="130">
        <v>901</v>
      </c>
      <c r="C515" s="95" t="s">
        <v>292</v>
      </c>
      <c r="D515" s="131" t="s">
        <v>702</v>
      </c>
      <c r="E515" s="126"/>
      <c r="F515" s="126"/>
      <c r="G515" s="133">
        <f t="shared" ref="G515:I516" si="120">G516</f>
        <v>28294</v>
      </c>
      <c r="H515" s="133">
        <f t="shared" si="120"/>
        <v>28294</v>
      </c>
      <c r="I515" s="133">
        <f t="shared" si="120"/>
        <v>7739.7</v>
      </c>
      <c r="J515" s="133">
        <f t="shared" si="114"/>
        <v>27.354562804834949</v>
      </c>
      <c r="K515" s="150">
        <f t="shared" si="111"/>
        <v>27.354562804834949</v>
      </c>
    </row>
    <row r="516" spans="1:11" x14ac:dyDescent="0.2">
      <c r="A516" s="129" t="s">
        <v>68</v>
      </c>
      <c r="B516" s="130">
        <v>901</v>
      </c>
      <c r="C516" s="95" t="s">
        <v>292</v>
      </c>
      <c r="D516" s="131" t="s">
        <v>702</v>
      </c>
      <c r="E516" s="126">
        <v>200</v>
      </c>
      <c r="F516" s="126"/>
      <c r="G516" s="133">
        <f t="shared" si="120"/>
        <v>28294</v>
      </c>
      <c r="H516" s="133">
        <f t="shared" si="120"/>
        <v>28294</v>
      </c>
      <c r="I516" s="133">
        <f t="shared" si="120"/>
        <v>7739.7</v>
      </c>
      <c r="J516" s="133">
        <f t="shared" si="114"/>
        <v>27.354562804834949</v>
      </c>
      <c r="K516" s="150">
        <f t="shared" si="111"/>
        <v>27.354562804834949</v>
      </c>
    </row>
    <row r="517" spans="1:11" ht="25.5" x14ac:dyDescent="0.2">
      <c r="A517" s="129" t="s">
        <v>70</v>
      </c>
      <c r="B517" s="130">
        <v>901</v>
      </c>
      <c r="C517" s="95" t="s">
        <v>292</v>
      </c>
      <c r="D517" s="131" t="s">
        <v>702</v>
      </c>
      <c r="E517" s="126">
        <v>240</v>
      </c>
      <c r="F517" s="126">
        <v>900100</v>
      </c>
      <c r="G517" s="133">
        <v>28294</v>
      </c>
      <c r="H517" s="133">
        <v>28294</v>
      </c>
      <c r="I517" s="133">
        <v>7739.7</v>
      </c>
      <c r="J517" s="133">
        <f t="shared" si="114"/>
        <v>27.354562804834949</v>
      </c>
      <c r="K517" s="150">
        <f t="shared" si="111"/>
        <v>27.354562804834949</v>
      </c>
    </row>
    <row r="518" spans="1:11" ht="25.5" x14ac:dyDescent="0.2">
      <c r="A518" s="157" t="s">
        <v>648</v>
      </c>
      <c r="B518" s="130">
        <v>901</v>
      </c>
      <c r="C518" s="95" t="s">
        <v>292</v>
      </c>
      <c r="D518" s="131" t="s">
        <v>649</v>
      </c>
      <c r="E518" s="126"/>
      <c r="F518" s="126"/>
      <c r="G518" s="133">
        <f>G519</f>
        <v>448336.2</v>
      </c>
      <c r="H518" s="133">
        <f>H519</f>
        <v>448336.2</v>
      </c>
      <c r="I518" s="133">
        <f>I519</f>
        <v>153235.4</v>
      </c>
      <c r="J518" s="133">
        <f t="shared" si="114"/>
        <v>34.178681087987094</v>
      </c>
      <c r="K518" s="150">
        <f t="shared" si="111"/>
        <v>34.178681087987094</v>
      </c>
    </row>
    <row r="519" spans="1:11" ht="25.5" x14ac:dyDescent="0.2">
      <c r="A519" s="129" t="s">
        <v>79</v>
      </c>
      <c r="B519" s="130">
        <v>901</v>
      </c>
      <c r="C519" s="95" t="s">
        <v>292</v>
      </c>
      <c r="D519" s="131" t="s">
        <v>649</v>
      </c>
      <c r="E519" s="126">
        <v>600</v>
      </c>
      <c r="F519" s="126"/>
      <c r="G519" s="133">
        <f>G520+G521</f>
        <v>448336.2</v>
      </c>
      <c r="H519" s="133">
        <f>H520+H521</f>
        <v>448336.2</v>
      </c>
      <c r="I519" s="133">
        <f>I520+I521</f>
        <v>153235.4</v>
      </c>
      <c r="J519" s="133">
        <f t="shared" si="114"/>
        <v>34.178681087987094</v>
      </c>
      <c r="K519" s="150">
        <f t="shared" si="111"/>
        <v>34.178681087987094</v>
      </c>
    </row>
    <row r="520" spans="1:11" x14ac:dyDescent="0.2">
      <c r="A520" s="129" t="s">
        <v>81</v>
      </c>
      <c r="B520" s="130">
        <v>901</v>
      </c>
      <c r="C520" s="95" t="s">
        <v>292</v>
      </c>
      <c r="D520" s="131" t="s">
        <v>649</v>
      </c>
      <c r="E520" s="126">
        <v>610</v>
      </c>
      <c r="F520" s="126">
        <v>900100</v>
      </c>
      <c r="G520" s="133">
        <v>330927.7</v>
      </c>
      <c r="H520" s="133">
        <v>330927.7</v>
      </c>
      <c r="I520" s="133">
        <v>121065.9</v>
      </c>
      <c r="J520" s="133">
        <f t="shared" si="114"/>
        <v>36.583791565347958</v>
      </c>
      <c r="K520" s="150">
        <f t="shared" si="111"/>
        <v>36.583791565347958</v>
      </c>
    </row>
    <row r="521" spans="1:11" x14ac:dyDescent="0.2">
      <c r="A521" s="129" t="s">
        <v>104</v>
      </c>
      <c r="B521" s="130">
        <v>901</v>
      </c>
      <c r="C521" s="95" t="s">
        <v>292</v>
      </c>
      <c r="D521" s="131" t="s">
        <v>649</v>
      </c>
      <c r="E521" s="126">
        <v>620</v>
      </c>
      <c r="F521" s="126">
        <v>900100</v>
      </c>
      <c r="G521" s="133">
        <v>117408.5</v>
      </c>
      <c r="H521" s="133">
        <v>117408.5</v>
      </c>
      <c r="I521" s="133">
        <v>32169.5</v>
      </c>
      <c r="J521" s="133">
        <f t="shared" si="114"/>
        <v>27.399634609078561</v>
      </c>
      <c r="K521" s="150">
        <f t="shared" si="111"/>
        <v>27.399634609078561</v>
      </c>
    </row>
    <row r="522" spans="1:11" x14ac:dyDescent="0.2">
      <c r="A522" s="151" t="s">
        <v>652</v>
      </c>
      <c r="B522" s="130">
        <v>901</v>
      </c>
      <c r="C522" s="95" t="s">
        <v>292</v>
      </c>
      <c r="D522" s="131" t="s">
        <v>772</v>
      </c>
      <c r="E522" s="126"/>
      <c r="F522" s="126"/>
      <c r="G522" s="133">
        <f t="shared" ref="G522:I523" si="121">G523</f>
        <v>3998</v>
      </c>
      <c r="H522" s="133">
        <f t="shared" si="121"/>
        <v>3998</v>
      </c>
      <c r="I522" s="133">
        <f t="shared" si="121"/>
        <v>3660.5</v>
      </c>
      <c r="J522" s="133">
        <f t="shared" ref="J522:J585" si="122">I522/G522*100</f>
        <v>91.558279139569791</v>
      </c>
      <c r="K522" s="150">
        <f t="shared" ref="K522:K585" si="123">I522/H522*100</f>
        <v>91.558279139569791</v>
      </c>
    </row>
    <row r="523" spans="1:11" x14ac:dyDescent="0.2">
      <c r="A523" s="129" t="s">
        <v>68</v>
      </c>
      <c r="B523" s="130">
        <v>901</v>
      </c>
      <c r="C523" s="95" t="s">
        <v>292</v>
      </c>
      <c r="D523" s="131" t="s">
        <v>772</v>
      </c>
      <c r="E523" s="126" t="s">
        <v>69</v>
      </c>
      <c r="F523" s="126"/>
      <c r="G523" s="133">
        <f t="shared" si="121"/>
        <v>3998</v>
      </c>
      <c r="H523" s="133">
        <f t="shared" si="121"/>
        <v>3998</v>
      </c>
      <c r="I523" s="133">
        <f t="shared" si="121"/>
        <v>3660.5</v>
      </c>
      <c r="J523" s="133">
        <f t="shared" si="122"/>
        <v>91.558279139569791</v>
      </c>
      <c r="K523" s="150">
        <f t="shared" si="123"/>
        <v>91.558279139569791</v>
      </c>
    </row>
    <row r="524" spans="1:11" ht="25.5" x14ac:dyDescent="0.2">
      <c r="A524" s="129" t="s">
        <v>70</v>
      </c>
      <c r="B524" s="130">
        <v>901</v>
      </c>
      <c r="C524" s="95" t="s">
        <v>292</v>
      </c>
      <c r="D524" s="131" t="s">
        <v>772</v>
      </c>
      <c r="E524" s="126" t="s">
        <v>71</v>
      </c>
      <c r="F524" s="126">
        <v>900100</v>
      </c>
      <c r="G524" s="133">
        <v>3998</v>
      </c>
      <c r="H524" s="133">
        <v>3998</v>
      </c>
      <c r="I524" s="133">
        <v>3660.5</v>
      </c>
      <c r="J524" s="133">
        <f t="shared" si="122"/>
        <v>91.558279139569791</v>
      </c>
      <c r="K524" s="150">
        <f t="shared" si="123"/>
        <v>91.558279139569791</v>
      </c>
    </row>
    <row r="525" spans="1:11" x14ac:dyDescent="0.2">
      <c r="A525" s="104" t="s">
        <v>100</v>
      </c>
      <c r="B525" s="125">
        <v>901</v>
      </c>
      <c r="C525" s="79" t="s">
        <v>338</v>
      </c>
      <c r="D525" s="130"/>
      <c r="E525" s="130"/>
      <c r="F525" s="130"/>
      <c r="G525" s="127">
        <f>G534+G526</f>
        <v>67189.5</v>
      </c>
      <c r="H525" s="127">
        <f>H534+H526</f>
        <v>67189.5</v>
      </c>
      <c r="I525" s="127">
        <f>I534+I526</f>
        <v>1014.2</v>
      </c>
      <c r="J525" s="127">
        <f t="shared" si="122"/>
        <v>1.5094620439205531</v>
      </c>
      <c r="K525" s="147">
        <f t="shared" si="123"/>
        <v>1.5094620439205531</v>
      </c>
    </row>
    <row r="526" spans="1:11" x14ac:dyDescent="0.2">
      <c r="A526" s="104" t="s">
        <v>640</v>
      </c>
      <c r="B526" s="125">
        <v>901</v>
      </c>
      <c r="C526" s="79" t="s">
        <v>639</v>
      </c>
      <c r="D526" s="130"/>
      <c r="E526" s="130"/>
      <c r="F526" s="130"/>
      <c r="G526" s="127">
        <f t="shared" ref="G526:H530" si="124">G527</f>
        <v>60426.6</v>
      </c>
      <c r="H526" s="127">
        <f t="shared" si="124"/>
        <v>60426.6</v>
      </c>
      <c r="I526" s="127">
        <f t="shared" ref="I526:I528" si="125">I527</f>
        <v>0</v>
      </c>
      <c r="J526" s="127">
        <f t="shared" si="122"/>
        <v>0</v>
      </c>
      <c r="K526" s="147">
        <f t="shared" si="123"/>
        <v>0</v>
      </c>
    </row>
    <row r="527" spans="1:11" ht="25.5" x14ac:dyDescent="0.2">
      <c r="A527" s="171" t="s">
        <v>493</v>
      </c>
      <c r="B527" s="125">
        <v>901</v>
      </c>
      <c r="C527" s="79" t="s">
        <v>639</v>
      </c>
      <c r="D527" s="142" t="s">
        <v>148</v>
      </c>
      <c r="E527" s="90"/>
      <c r="F527" s="90"/>
      <c r="G527" s="127">
        <f t="shared" si="124"/>
        <v>60426.6</v>
      </c>
      <c r="H527" s="127">
        <f t="shared" si="124"/>
        <v>60426.6</v>
      </c>
      <c r="I527" s="127">
        <f t="shared" si="125"/>
        <v>0</v>
      </c>
      <c r="J527" s="127">
        <f t="shared" si="122"/>
        <v>0</v>
      </c>
      <c r="K527" s="147">
        <f t="shared" si="123"/>
        <v>0</v>
      </c>
    </row>
    <row r="528" spans="1:11" x14ac:dyDescent="0.2">
      <c r="A528" s="124" t="s">
        <v>386</v>
      </c>
      <c r="B528" s="125">
        <v>901</v>
      </c>
      <c r="C528" s="79" t="s">
        <v>639</v>
      </c>
      <c r="D528" s="158" t="s">
        <v>389</v>
      </c>
      <c r="E528" s="152"/>
      <c r="F528" s="152"/>
      <c r="G528" s="127">
        <f t="shared" si="124"/>
        <v>60426.6</v>
      </c>
      <c r="H528" s="127">
        <f t="shared" si="124"/>
        <v>60426.6</v>
      </c>
      <c r="I528" s="127">
        <f t="shared" si="125"/>
        <v>0</v>
      </c>
      <c r="J528" s="127">
        <f t="shared" si="122"/>
        <v>0</v>
      </c>
      <c r="K528" s="147">
        <f t="shared" si="123"/>
        <v>0</v>
      </c>
    </row>
    <row r="529" spans="1:11" ht="38.25" x14ac:dyDescent="0.2">
      <c r="A529" s="124" t="s">
        <v>387</v>
      </c>
      <c r="B529" s="125">
        <v>901</v>
      </c>
      <c r="C529" s="79" t="s">
        <v>639</v>
      </c>
      <c r="D529" s="159" t="s">
        <v>390</v>
      </c>
      <c r="E529" s="126"/>
      <c r="F529" s="126"/>
      <c r="G529" s="133">
        <f t="shared" si="124"/>
        <v>60426.6</v>
      </c>
      <c r="H529" s="133">
        <f t="shared" si="124"/>
        <v>60426.6</v>
      </c>
      <c r="I529" s="133">
        <f>I530</f>
        <v>0</v>
      </c>
      <c r="J529" s="133">
        <f t="shared" si="122"/>
        <v>0</v>
      </c>
      <c r="K529" s="150">
        <f t="shared" si="123"/>
        <v>0</v>
      </c>
    </row>
    <row r="530" spans="1:11" x14ac:dyDescent="0.2">
      <c r="A530" s="129" t="s">
        <v>388</v>
      </c>
      <c r="B530" s="130">
        <v>901</v>
      </c>
      <c r="C530" s="95" t="s">
        <v>639</v>
      </c>
      <c r="D530" s="159" t="s">
        <v>391</v>
      </c>
      <c r="E530" s="126"/>
      <c r="F530" s="126"/>
      <c r="G530" s="133">
        <f t="shared" si="124"/>
        <v>60426.6</v>
      </c>
      <c r="H530" s="133">
        <f t="shared" si="124"/>
        <v>60426.6</v>
      </c>
      <c r="I530" s="133">
        <f>I531</f>
        <v>0</v>
      </c>
      <c r="J530" s="133">
        <f t="shared" si="122"/>
        <v>0</v>
      </c>
      <c r="K530" s="150">
        <f t="shared" si="123"/>
        <v>0</v>
      </c>
    </row>
    <row r="531" spans="1:11" x14ac:dyDescent="0.2">
      <c r="A531" s="129" t="s">
        <v>95</v>
      </c>
      <c r="B531" s="130">
        <v>901</v>
      </c>
      <c r="C531" s="95" t="s">
        <v>639</v>
      </c>
      <c r="D531" s="159" t="s">
        <v>391</v>
      </c>
      <c r="E531" s="126" t="s">
        <v>96</v>
      </c>
      <c r="F531" s="126"/>
      <c r="G531" s="133">
        <f>G532+G533</f>
        <v>60426.6</v>
      </c>
      <c r="H531" s="133">
        <f>H532+H533</f>
        <v>60426.6</v>
      </c>
      <c r="I531" s="133">
        <f>I532+I533</f>
        <v>0</v>
      </c>
      <c r="J531" s="133">
        <f t="shared" si="122"/>
        <v>0</v>
      </c>
      <c r="K531" s="150">
        <f t="shared" si="123"/>
        <v>0</v>
      </c>
    </row>
    <row r="532" spans="1:11" x14ac:dyDescent="0.2">
      <c r="A532" s="129" t="s">
        <v>97</v>
      </c>
      <c r="B532" s="130">
        <v>901</v>
      </c>
      <c r="C532" s="95" t="s">
        <v>639</v>
      </c>
      <c r="D532" s="159" t="s">
        <v>391</v>
      </c>
      <c r="E532" s="126" t="s">
        <v>98</v>
      </c>
      <c r="F532" s="126">
        <v>900302</v>
      </c>
      <c r="G532" s="133">
        <v>48037.1</v>
      </c>
      <c r="H532" s="133">
        <v>48036.1</v>
      </c>
      <c r="I532" s="133">
        <v>0</v>
      </c>
      <c r="J532" s="133">
        <f t="shared" si="122"/>
        <v>0</v>
      </c>
      <c r="K532" s="150">
        <f t="shared" si="123"/>
        <v>0</v>
      </c>
    </row>
    <row r="533" spans="1:11" x14ac:dyDescent="0.2">
      <c r="A533" s="129" t="s">
        <v>97</v>
      </c>
      <c r="B533" s="130">
        <v>901</v>
      </c>
      <c r="C533" s="95" t="s">
        <v>639</v>
      </c>
      <c r="D533" s="159" t="s">
        <v>391</v>
      </c>
      <c r="E533" s="126">
        <v>410</v>
      </c>
      <c r="F533" s="126">
        <v>900100</v>
      </c>
      <c r="G533" s="133">
        <v>12389.5</v>
      </c>
      <c r="H533" s="133">
        <v>12390.5</v>
      </c>
      <c r="I533" s="133">
        <v>0</v>
      </c>
      <c r="J533" s="133">
        <f t="shared" si="122"/>
        <v>0</v>
      </c>
      <c r="K533" s="150">
        <f t="shared" si="123"/>
        <v>0</v>
      </c>
    </row>
    <row r="534" spans="1:11" x14ac:dyDescent="0.2">
      <c r="A534" s="186" t="s">
        <v>101</v>
      </c>
      <c r="B534" s="125">
        <v>901</v>
      </c>
      <c r="C534" s="79" t="s">
        <v>339</v>
      </c>
      <c r="D534" s="130"/>
      <c r="E534" s="130"/>
      <c r="F534" s="130"/>
      <c r="G534" s="127">
        <f>G535</f>
        <v>6762.9</v>
      </c>
      <c r="H534" s="127">
        <f>H535</f>
        <v>6762.9</v>
      </c>
      <c r="I534" s="127">
        <f>I535</f>
        <v>1014.2</v>
      </c>
      <c r="J534" s="127">
        <f t="shared" si="122"/>
        <v>14.996525159325143</v>
      </c>
      <c r="K534" s="147">
        <f t="shared" si="123"/>
        <v>14.996525159325143</v>
      </c>
    </row>
    <row r="535" spans="1:11" x14ac:dyDescent="0.2">
      <c r="A535" s="102" t="s">
        <v>416</v>
      </c>
      <c r="B535" s="125">
        <v>901</v>
      </c>
      <c r="C535" s="79" t="s">
        <v>339</v>
      </c>
      <c r="D535" s="142" t="s">
        <v>153</v>
      </c>
      <c r="E535" s="130"/>
      <c r="F535" s="130"/>
      <c r="G535" s="127">
        <f>G541+G536</f>
        <v>6762.9</v>
      </c>
      <c r="H535" s="127">
        <f>H541+H536</f>
        <v>6762.9</v>
      </c>
      <c r="I535" s="127">
        <f>I541+I536</f>
        <v>1014.2</v>
      </c>
      <c r="J535" s="127">
        <f t="shared" si="122"/>
        <v>14.996525159325143</v>
      </c>
      <c r="K535" s="147">
        <f t="shared" si="123"/>
        <v>14.996525159325143</v>
      </c>
    </row>
    <row r="536" spans="1:11" x14ac:dyDescent="0.2">
      <c r="A536" s="124" t="s">
        <v>559</v>
      </c>
      <c r="B536" s="125" t="s">
        <v>59</v>
      </c>
      <c r="C536" s="79" t="s">
        <v>339</v>
      </c>
      <c r="D536" s="142" t="s">
        <v>434</v>
      </c>
      <c r="E536" s="126"/>
      <c r="F536" s="126"/>
      <c r="G536" s="127">
        <f>G537</f>
        <v>148.4</v>
      </c>
      <c r="H536" s="127">
        <f>H537</f>
        <v>148.4</v>
      </c>
      <c r="I536" s="127">
        <f>I537</f>
        <v>0</v>
      </c>
      <c r="J536" s="127">
        <f t="shared" si="122"/>
        <v>0</v>
      </c>
      <c r="K536" s="147">
        <f t="shared" si="123"/>
        <v>0</v>
      </c>
    </row>
    <row r="537" spans="1:11" ht="25.5" x14ac:dyDescent="0.2">
      <c r="A537" s="129" t="s">
        <v>437</v>
      </c>
      <c r="B537" s="125" t="s">
        <v>59</v>
      </c>
      <c r="C537" s="79" t="s">
        <v>339</v>
      </c>
      <c r="D537" s="131" t="s">
        <v>435</v>
      </c>
      <c r="E537" s="126"/>
      <c r="F537" s="126"/>
      <c r="G537" s="133">
        <f t="shared" ref="G537:H539" si="126">G538</f>
        <v>148.4</v>
      </c>
      <c r="H537" s="133">
        <f t="shared" si="126"/>
        <v>148.4</v>
      </c>
      <c r="I537" s="133">
        <f t="shared" ref="I537:I539" si="127">I538</f>
        <v>0</v>
      </c>
      <c r="J537" s="133">
        <f t="shared" si="122"/>
        <v>0</v>
      </c>
      <c r="K537" s="150">
        <f t="shared" si="123"/>
        <v>0</v>
      </c>
    </row>
    <row r="538" spans="1:11" ht="51" x14ac:dyDescent="0.2">
      <c r="A538" s="187" t="s">
        <v>658</v>
      </c>
      <c r="B538" s="130" t="s">
        <v>59</v>
      </c>
      <c r="C538" s="95" t="s">
        <v>339</v>
      </c>
      <c r="D538" s="131" t="s">
        <v>560</v>
      </c>
      <c r="E538" s="126"/>
      <c r="F538" s="126"/>
      <c r="G538" s="133">
        <f t="shared" si="126"/>
        <v>148.4</v>
      </c>
      <c r="H538" s="133">
        <f t="shared" si="126"/>
        <v>148.4</v>
      </c>
      <c r="I538" s="133">
        <f t="shared" si="127"/>
        <v>0</v>
      </c>
      <c r="J538" s="133">
        <f t="shared" si="122"/>
        <v>0</v>
      </c>
      <c r="K538" s="150">
        <f t="shared" si="123"/>
        <v>0</v>
      </c>
    </row>
    <row r="539" spans="1:11" x14ac:dyDescent="0.2">
      <c r="A539" s="129" t="s">
        <v>68</v>
      </c>
      <c r="B539" s="130" t="s">
        <v>59</v>
      </c>
      <c r="C539" s="95" t="s">
        <v>339</v>
      </c>
      <c r="D539" s="131" t="s">
        <v>560</v>
      </c>
      <c r="E539" s="126">
        <v>200</v>
      </c>
      <c r="F539" s="126"/>
      <c r="G539" s="133">
        <f t="shared" si="126"/>
        <v>148.4</v>
      </c>
      <c r="H539" s="133">
        <f t="shared" si="126"/>
        <v>148.4</v>
      </c>
      <c r="I539" s="133">
        <f t="shared" si="127"/>
        <v>0</v>
      </c>
      <c r="J539" s="133">
        <f t="shared" si="122"/>
        <v>0</v>
      </c>
      <c r="K539" s="150">
        <f t="shared" si="123"/>
        <v>0</v>
      </c>
    </row>
    <row r="540" spans="1:11" ht="25.5" x14ac:dyDescent="0.2">
      <c r="A540" s="169" t="s">
        <v>70</v>
      </c>
      <c r="B540" s="130" t="s">
        <v>59</v>
      </c>
      <c r="C540" s="95" t="s">
        <v>339</v>
      </c>
      <c r="D540" s="131" t="s">
        <v>560</v>
      </c>
      <c r="E540" s="126">
        <v>240</v>
      </c>
      <c r="F540" s="126">
        <v>900303</v>
      </c>
      <c r="G540" s="133">
        <v>148.4</v>
      </c>
      <c r="H540" s="133">
        <v>148.4</v>
      </c>
      <c r="I540" s="133">
        <v>0</v>
      </c>
      <c r="J540" s="133">
        <f t="shared" si="122"/>
        <v>0</v>
      </c>
      <c r="K540" s="150">
        <f t="shared" si="123"/>
        <v>0</v>
      </c>
    </row>
    <row r="541" spans="1:11" x14ac:dyDescent="0.2">
      <c r="A541" s="155" t="s">
        <v>561</v>
      </c>
      <c r="B541" s="125">
        <v>901</v>
      </c>
      <c r="C541" s="79" t="s">
        <v>339</v>
      </c>
      <c r="D541" s="142" t="s">
        <v>340</v>
      </c>
      <c r="E541" s="152"/>
      <c r="F541" s="152"/>
      <c r="G541" s="127">
        <f>G542</f>
        <v>6614.5</v>
      </c>
      <c r="H541" s="127">
        <f>H542</f>
        <v>6614.5</v>
      </c>
      <c r="I541" s="127">
        <f>I542</f>
        <v>1014.2</v>
      </c>
      <c r="J541" s="127">
        <f t="shared" si="122"/>
        <v>15.332980572983598</v>
      </c>
      <c r="K541" s="147">
        <f t="shared" si="123"/>
        <v>15.332980572983598</v>
      </c>
    </row>
    <row r="542" spans="1:11" ht="28.5" customHeight="1" x14ac:dyDescent="0.2">
      <c r="A542" s="188" t="s">
        <v>563</v>
      </c>
      <c r="B542" s="130">
        <v>901</v>
      </c>
      <c r="C542" s="79" t="s">
        <v>339</v>
      </c>
      <c r="D542" s="142" t="s">
        <v>562</v>
      </c>
      <c r="E542" s="126"/>
      <c r="F542" s="126"/>
      <c r="G542" s="133">
        <f>G543+G548+G551+G554</f>
        <v>6614.5</v>
      </c>
      <c r="H542" s="133">
        <f>H543+H548+H551+H554</f>
        <v>6614.5</v>
      </c>
      <c r="I542" s="133">
        <f>I543+I548+I551+I554</f>
        <v>1014.2</v>
      </c>
      <c r="J542" s="133">
        <f t="shared" si="122"/>
        <v>15.332980572983598</v>
      </c>
      <c r="K542" s="150">
        <f t="shared" si="123"/>
        <v>15.332980572983598</v>
      </c>
    </row>
    <row r="543" spans="1:11" ht="25.5" x14ac:dyDescent="0.2">
      <c r="A543" s="169" t="s">
        <v>627</v>
      </c>
      <c r="B543" s="130">
        <v>901</v>
      </c>
      <c r="C543" s="95" t="s">
        <v>339</v>
      </c>
      <c r="D543" s="131" t="s">
        <v>564</v>
      </c>
      <c r="E543" s="126"/>
      <c r="F543" s="126"/>
      <c r="G543" s="133">
        <f>G544+G546</f>
        <v>1500</v>
      </c>
      <c r="H543" s="133">
        <f>H544+H546</f>
        <v>1500</v>
      </c>
      <c r="I543" s="133">
        <f>I544+I546</f>
        <v>14.2</v>
      </c>
      <c r="J543" s="133">
        <f t="shared" si="122"/>
        <v>0.94666666666666666</v>
      </c>
      <c r="K543" s="150">
        <f t="shared" si="123"/>
        <v>0.94666666666666666</v>
      </c>
    </row>
    <row r="544" spans="1:11" x14ac:dyDescent="0.2">
      <c r="A544" s="129" t="s">
        <v>68</v>
      </c>
      <c r="B544" s="130">
        <v>901</v>
      </c>
      <c r="C544" s="95" t="s">
        <v>339</v>
      </c>
      <c r="D544" s="131" t="s">
        <v>564</v>
      </c>
      <c r="E544" s="126" t="s">
        <v>69</v>
      </c>
      <c r="F544" s="126"/>
      <c r="G544" s="133">
        <f>G545</f>
        <v>1485.8</v>
      </c>
      <c r="H544" s="133">
        <f>H545</f>
        <v>1485.8</v>
      </c>
      <c r="I544" s="133">
        <f>I545</f>
        <v>0</v>
      </c>
      <c r="J544" s="133">
        <f t="shared" si="122"/>
        <v>0</v>
      </c>
      <c r="K544" s="150">
        <f t="shared" si="123"/>
        <v>0</v>
      </c>
    </row>
    <row r="545" spans="1:11" ht="25.5" x14ac:dyDescent="0.2">
      <c r="A545" s="169" t="s">
        <v>70</v>
      </c>
      <c r="B545" s="130">
        <v>901</v>
      </c>
      <c r="C545" s="95" t="s">
        <v>339</v>
      </c>
      <c r="D545" s="131" t="s">
        <v>564</v>
      </c>
      <c r="E545" s="126" t="s">
        <v>71</v>
      </c>
      <c r="F545" s="126">
        <v>900100</v>
      </c>
      <c r="G545" s="133">
        <v>1485.8</v>
      </c>
      <c r="H545" s="133">
        <v>1485.8</v>
      </c>
      <c r="I545" s="133">
        <v>0</v>
      </c>
      <c r="J545" s="133">
        <f t="shared" si="122"/>
        <v>0</v>
      </c>
      <c r="K545" s="150">
        <f t="shared" si="123"/>
        <v>0</v>
      </c>
    </row>
    <row r="546" spans="1:11" x14ac:dyDescent="0.2">
      <c r="A546" s="129" t="s">
        <v>72</v>
      </c>
      <c r="B546" s="130">
        <v>901</v>
      </c>
      <c r="C546" s="95" t="s">
        <v>339</v>
      </c>
      <c r="D546" s="131" t="s">
        <v>564</v>
      </c>
      <c r="E546" s="126">
        <v>800</v>
      </c>
      <c r="F546" s="126"/>
      <c r="G546" s="133">
        <f>G547</f>
        <v>14.2</v>
      </c>
      <c r="H546" s="133">
        <f>H547</f>
        <v>14.2</v>
      </c>
      <c r="I546" s="133">
        <f>I547</f>
        <v>14.2</v>
      </c>
      <c r="J546" s="133">
        <f t="shared" si="122"/>
        <v>100</v>
      </c>
      <c r="K546" s="150">
        <f t="shared" si="123"/>
        <v>100</v>
      </c>
    </row>
    <row r="547" spans="1:11" x14ac:dyDescent="0.2">
      <c r="A547" s="129" t="s">
        <v>74</v>
      </c>
      <c r="B547" s="130">
        <v>901</v>
      </c>
      <c r="C547" s="95" t="s">
        <v>339</v>
      </c>
      <c r="D547" s="131" t="s">
        <v>564</v>
      </c>
      <c r="E547" s="126">
        <v>850</v>
      </c>
      <c r="F547" s="126">
        <v>900100</v>
      </c>
      <c r="G547" s="133">
        <v>14.2</v>
      </c>
      <c r="H547" s="133">
        <v>14.2</v>
      </c>
      <c r="I547" s="133">
        <v>14.2</v>
      </c>
      <c r="J547" s="133">
        <f t="shared" si="122"/>
        <v>100</v>
      </c>
      <c r="K547" s="150">
        <f t="shared" si="123"/>
        <v>100</v>
      </c>
    </row>
    <row r="548" spans="1:11" ht="51" x14ac:dyDescent="0.2">
      <c r="A548" s="169" t="s">
        <v>567</v>
      </c>
      <c r="B548" s="130">
        <v>901</v>
      </c>
      <c r="C548" s="95" t="s">
        <v>339</v>
      </c>
      <c r="D548" s="131" t="s">
        <v>565</v>
      </c>
      <c r="E548" s="126"/>
      <c r="F548" s="126"/>
      <c r="G548" s="133">
        <f t="shared" ref="G548:I549" si="128">G549</f>
        <v>2000</v>
      </c>
      <c r="H548" s="133">
        <f t="shared" si="128"/>
        <v>2000</v>
      </c>
      <c r="I548" s="133">
        <f t="shared" si="128"/>
        <v>1000</v>
      </c>
      <c r="J548" s="133">
        <f t="shared" si="122"/>
        <v>50</v>
      </c>
      <c r="K548" s="150">
        <f t="shared" si="123"/>
        <v>50</v>
      </c>
    </row>
    <row r="549" spans="1:11" x14ac:dyDescent="0.2">
      <c r="A549" s="129" t="s">
        <v>68</v>
      </c>
      <c r="B549" s="130">
        <v>901</v>
      </c>
      <c r="C549" s="95" t="s">
        <v>339</v>
      </c>
      <c r="D549" s="131" t="s">
        <v>565</v>
      </c>
      <c r="E549" s="126" t="s">
        <v>69</v>
      </c>
      <c r="F549" s="126"/>
      <c r="G549" s="133">
        <f t="shared" si="128"/>
        <v>2000</v>
      </c>
      <c r="H549" s="133">
        <f t="shared" si="128"/>
        <v>2000</v>
      </c>
      <c r="I549" s="133">
        <f t="shared" si="128"/>
        <v>1000</v>
      </c>
      <c r="J549" s="133">
        <f t="shared" si="122"/>
        <v>50</v>
      </c>
      <c r="K549" s="150">
        <f t="shared" si="123"/>
        <v>50</v>
      </c>
    </row>
    <row r="550" spans="1:11" ht="25.5" x14ac:dyDescent="0.2">
      <c r="A550" s="169" t="s">
        <v>70</v>
      </c>
      <c r="B550" s="130">
        <v>901</v>
      </c>
      <c r="C550" s="95" t="s">
        <v>339</v>
      </c>
      <c r="D550" s="131" t="s">
        <v>565</v>
      </c>
      <c r="E550" s="126" t="s">
        <v>71</v>
      </c>
      <c r="F550" s="126">
        <v>900100</v>
      </c>
      <c r="G550" s="133">
        <v>2000</v>
      </c>
      <c r="H550" s="133">
        <v>2000</v>
      </c>
      <c r="I550" s="133">
        <v>1000</v>
      </c>
      <c r="J550" s="133">
        <f t="shared" si="122"/>
        <v>50</v>
      </c>
      <c r="K550" s="150">
        <f t="shared" si="123"/>
        <v>50</v>
      </c>
    </row>
    <row r="551" spans="1:11" ht="38.25" x14ac:dyDescent="0.2">
      <c r="A551" s="169" t="s">
        <v>568</v>
      </c>
      <c r="B551" s="130">
        <v>901</v>
      </c>
      <c r="C551" s="95" t="s">
        <v>339</v>
      </c>
      <c r="D551" s="131" t="s">
        <v>566</v>
      </c>
      <c r="E551" s="126"/>
      <c r="F551" s="126"/>
      <c r="G551" s="133">
        <f t="shared" ref="G551:I552" si="129">G552</f>
        <v>1400</v>
      </c>
      <c r="H551" s="133">
        <f t="shared" si="129"/>
        <v>1400</v>
      </c>
      <c r="I551" s="133">
        <f t="shared" si="129"/>
        <v>0</v>
      </c>
      <c r="J551" s="133">
        <f t="shared" si="122"/>
        <v>0</v>
      </c>
      <c r="K551" s="150">
        <f t="shared" si="123"/>
        <v>0</v>
      </c>
    </row>
    <row r="552" spans="1:11" x14ac:dyDescent="0.2">
      <c r="A552" s="129" t="s">
        <v>68</v>
      </c>
      <c r="B552" s="130">
        <v>901</v>
      </c>
      <c r="C552" s="95" t="s">
        <v>339</v>
      </c>
      <c r="D552" s="131" t="s">
        <v>566</v>
      </c>
      <c r="E552" s="126" t="s">
        <v>69</v>
      </c>
      <c r="F552" s="126"/>
      <c r="G552" s="133">
        <f t="shared" si="129"/>
        <v>1400</v>
      </c>
      <c r="H552" s="133">
        <f t="shared" si="129"/>
        <v>1400</v>
      </c>
      <c r="I552" s="133">
        <f t="shared" si="129"/>
        <v>0</v>
      </c>
      <c r="J552" s="133">
        <f t="shared" si="122"/>
        <v>0</v>
      </c>
      <c r="K552" s="150">
        <f t="shared" si="123"/>
        <v>0</v>
      </c>
    </row>
    <row r="553" spans="1:11" ht="25.5" x14ac:dyDescent="0.2">
      <c r="A553" s="169" t="s">
        <v>70</v>
      </c>
      <c r="B553" s="130">
        <v>901</v>
      </c>
      <c r="C553" s="95" t="s">
        <v>339</v>
      </c>
      <c r="D553" s="131" t="s">
        <v>566</v>
      </c>
      <c r="E553" s="126" t="s">
        <v>71</v>
      </c>
      <c r="F553" s="126">
        <v>900100</v>
      </c>
      <c r="G553" s="133">
        <v>1400</v>
      </c>
      <c r="H553" s="133">
        <v>1400</v>
      </c>
      <c r="I553" s="133">
        <v>0</v>
      </c>
      <c r="J553" s="133">
        <f t="shared" si="122"/>
        <v>0</v>
      </c>
      <c r="K553" s="150">
        <f t="shared" si="123"/>
        <v>0</v>
      </c>
    </row>
    <row r="554" spans="1:11" ht="25.5" x14ac:dyDescent="0.2">
      <c r="A554" s="169" t="s">
        <v>663</v>
      </c>
      <c r="B554" s="130">
        <v>901</v>
      </c>
      <c r="C554" s="95" t="s">
        <v>339</v>
      </c>
      <c r="D554" s="131" t="s">
        <v>662</v>
      </c>
      <c r="E554" s="126"/>
      <c r="F554" s="126"/>
      <c r="G554" s="133">
        <f t="shared" ref="G554:I555" si="130">G555</f>
        <v>1714.5</v>
      </c>
      <c r="H554" s="133">
        <f t="shared" si="130"/>
        <v>1714.5</v>
      </c>
      <c r="I554" s="133">
        <f t="shared" si="130"/>
        <v>0</v>
      </c>
      <c r="J554" s="133">
        <f t="shared" si="122"/>
        <v>0</v>
      </c>
      <c r="K554" s="150">
        <f t="shared" si="123"/>
        <v>0</v>
      </c>
    </row>
    <row r="555" spans="1:11" x14ac:dyDescent="0.2">
      <c r="A555" s="129" t="s">
        <v>68</v>
      </c>
      <c r="B555" s="130">
        <v>901</v>
      </c>
      <c r="C555" s="95" t="s">
        <v>339</v>
      </c>
      <c r="D555" s="131" t="s">
        <v>662</v>
      </c>
      <c r="E555" s="126" t="s">
        <v>69</v>
      </c>
      <c r="F555" s="126"/>
      <c r="G555" s="133">
        <f t="shared" si="130"/>
        <v>1714.5</v>
      </c>
      <c r="H555" s="133">
        <f t="shared" si="130"/>
        <v>1714.5</v>
      </c>
      <c r="I555" s="133">
        <f t="shared" si="130"/>
        <v>0</v>
      </c>
      <c r="J555" s="133">
        <f t="shared" si="122"/>
        <v>0</v>
      </c>
      <c r="K555" s="150">
        <f t="shared" si="123"/>
        <v>0</v>
      </c>
    </row>
    <row r="556" spans="1:11" ht="25.5" x14ac:dyDescent="0.2">
      <c r="A556" s="169" t="s">
        <v>70</v>
      </c>
      <c r="B556" s="130">
        <v>901</v>
      </c>
      <c r="C556" s="95" t="s">
        <v>339</v>
      </c>
      <c r="D556" s="131" t="s">
        <v>662</v>
      </c>
      <c r="E556" s="126" t="s">
        <v>71</v>
      </c>
      <c r="F556" s="126">
        <v>900100</v>
      </c>
      <c r="G556" s="133">
        <v>1714.5</v>
      </c>
      <c r="H556" s="133">
        <v>1714.5</v>
      </c>
      <c r="I556" s="133">
        <v>0</v>
      </c>
      <c r="J556" s="133">
        <f t="shared" si="122"/>
        <v>0</v>
      </c>
      <c r="K556" s="150">
        <f t="shared" si="123"/>
        <v>0</v>
      </c>
    </row>
    <row r="557" spans="1:11" ht="19.5" customHeight="1" x14ac:dyDescent="0.2">
      <c r="A557" s="100" t="s">
        <v>102</v>
      </c>
      <c r="B557" s="76" t="s">
        <v>59</v>
      </c>
      <c r="C557" s="77" t="s">
        <v>363</v>
      </c>
      <c r="D557" s="76"/>
      <c r="E557" s="76"/>
      <c r="F557" s="76"/>
      <c r="G557" s="127">
        <f>G570+G586+G558+G600</f>
        <v>99016.4</v>
      </c>
      <c r="H557" s="127">
        <f>H570+H586+H558+H600</f>
        <v>98043.199999999997</v>
      </c>
      <c r="I557" s="127">
        <f>I570+I586+I558+I600</f>
        <v>50902.399999999994</v>
      </c>
      <c r="J557" s="127">
        <f t="shared" si="122"/>
        <v>51.40804957562586</v>
      </c>
      <c r="K557" s="147">
        <f t="shared" si="123"/>
        <v>51.918338038742093</v>
      </c>
    </row>
    <row r="558" spans="1:11" ht="19.5" customHeight="1" x14ac:dyDescent="0.2">
      <c r="A558" s="124" t="s">
        <v>131</v>
      </c>
      <c r="B558" s="76">
        <v>901</v>
      </c>
      <c r="C558" s="77" t="s">
        <v>258</v>
      </c>
      <c r="D558" s="76"/>
      <c r="E558" s="76"/>
      <c r="F558" s="76"/>
      <c r="G558" s="127">
        <f t="shared" ref="G558:I560" si="131">G559</f>
        <v>4370.8999999999996</v>
      </c>
      <c r="H558" s="127">
        <f t="shared" si="131"/>
        <v>3397.7000000000003</v>
      </c>
      <c r="I558" s="127">
        <f t="shared" si="131"/>
        <v>3397.7000000000003</v>
      </c>
      <c r="J558" s="127">
        <f t="shared" si="122"/>
        <v>77.734562675879133</v>
      </c>
      <c r="K558" s="147">
        <f t="shared" si="123"/>
        <v>100</v>
      </c>
    </row>
    <row r="559" spans="1:11" ht="25.5" customHeight="1" x14ac:dyDescent="0.2">
      <c r="A559" s="129" t="s">
        <v>795</v>
      </c>
      <c r="B559" s="76">
        <v>901</v>
      </c>
      <c r="C559" s="121" t="s">
        <v>258</v>
      </c>
      <c r="D559" s="142" t="s">
        <v>792</v>
      </c>
      <c r="E559" s="126"/>
      <c r="F559" s="126"/>
      <c r="G559" s="127">
        <f t="shared" si="131"/>
        <v>4370.8999999999996</v>
      </c>
      <c r="H559" s="127">
        <f t="shared" si="131"/>
        <v>3397.7000000000003</v>
      </c>
      <c r="I559" s="127">
        <f t="shared" si="131"/>
        <v>3397.7000000000003</v>
      </c>
      <c r="J559" s="127">
        <f t="shared" si="122"/>
        <v>77.734562675879133</v>
      </c>
      <c r="K559" s="147">
        <f t="shared" si="123"/>
        <v>100</v>
      </c>
    </row>
    <row r="560" spans="1:11" ht="27.75" customHeight="1" x14ac:dyDescent="0.2">
      <c r="A560" s="129" t="s">
        <v>796</v>
      </c>
      <c r="B560" s="76">
        <v>901</v>
      </c>
      <c r="C560" s="121" t="s">
        <v>258</v>
      </c>
      <c r="D560" s="142" t="s">
        <v>793</v>
      </c>
      <c r="E560" s="126"/>
      <c r="F560" s="126"/>
      <c r="G560" s="127">
        <f t="shared" si="131"/>
        <v>4370.8999999999996</v>
      </c>
      <c r="H560" s="127">
        <f t="shared" si="131"/>
        <v>3397.7000000000003</v>
      </c>
      <c r="I560" s="127">
        <f t="shared" si="131"/>
        <v>3397.7000000000003</v>
      </c>
      <c r="J560" s="127">
        <f t="shared" si="122"/>
        <v>77.734562675879133</v>
      </c>
      <c r="K560" s="147">
        <f t="shared" si="123"/>
        <v>100</v>
      </c>
    </row>
    <row r="561" spans="1:11" ht="34.5" customHeight="1" x14ac:dyDescent="0.2">
      <c r="A561" s="129" t="s">
        <v>797</v>
      </c>
      <c r="B561" s="76">
        <v>901</v>
      </c>
      <c r="C561" s="121" t="s">
        <v>258</v>
      </c>
      <c r="D561" s="142" t="s">
        <v>794</v>
      </c>
      <c r="E561" s="126"/>
      <c r="F561" s="126"/>
      <c r="G561" s="127">
        <f>G562+G566</f>
        <v>4370.8999999999996</v>
      </c>
      <c r="H561" s="127">
        <f>H562+H566</f>
        <v>3397.7000000000003</v>
      </c>
      <c r="I561" s="127">
        <f>I562+I566</f>
        <v>3397.7000000000003</v>
      </c>
      <c r="J561" s="133">
        <f t="shared" si="122"/>
        <v>77.734562675879133</v>
      </c>
      <c r="K561" s="150">
        <f t="shared" si="123"/>
        <v>100</v>
      </c>
    </row>
    <row r="562" spans="1:11" ht="30" customHeight="1" x14ac:dyDescent="0.2">
      <c r="A562" s="129" t="s">
        <v>880</v>
      </c>
      <c r="B562" s="82" t="s">
        <v>59</v>
      </c>
      <c r="C562" s="122" t="s">
        <v>258</v>
      </c>
      <c r="D562" s="131" t="s">
        <v>878</v>
      </c>
      <c r="E562" s="126"/>
      <c r="F562" s="126"/>
      <c r="G562" s="133">
        <f>G563</f>
        <v>550.4</v>
      </c>
      <c r="H562" s="133">
        <f>H563</f>
        <v>0</v>
      </c>
      <c r="I562" s="133">
        <f>I563</f>
        <v>0</v>
      </c>
      <c r="J562" s="133">
        <f t="shared" si="122"/>
        <v>0</v>
      </c>
      <c r="K562" s="150" t="e">
        <f t="shared" si="123"/>
        <v>#DIV/0!</v>
      </c>
    </row>
    <row r="563" spans="1:11" ht="18.75" customHeight="1" x14ac:dyDescent="0.2">
      <c r="A563" s="129" t="s">
        <v>68</v>
      </c>
      <c r="B563" s="82" t="s">
        <v>59</v>
      </c>
      <c r="C563" s="122" t="s">
        <v>258</v>
      </c>
      <c r="D563" s="131" t="s">
        <v>878</v>
      </c>
      <c r="E563" s="126">
        <v>200</v>
      </c>
      <c r="F563" s="126"/>
      <c r="G563" s="133">
        <f>G564+G565</f>
        <v>550.4</v>
      </c>
      <c r="H563" s="133">
        <f>H564+H565</f>
        <v>0</v>
      </c>
      <c r="I563" s="133">
        <f>I564+I565</f>
        <v>0</v>
      </c>
      <c r="J563" s="133">
        <f t="shared" si="122"/>
        <v>0</v>
      </c>
      <c r="K563" s="150" t="e">
        <f t="shared" si="123"/>
        <v>#DIV/0!</v>
      </c>
    </row>
    <row r="564" spans="1:11" ht="30" customHeight="1" x14ac:dyDescent="0.2">
      <c r="A564" s="129" t="s">
        <v>70</v>
      </c>
      <c r="B564" s="82" t="s">
        <v>59</v>
      </c>
      <c r="C564" s="122" t="s">
        <v>258</v>
      </c>
      <c r="D564" s="131" t="s">
        <v>878</v>
      </c>
      <c r="E564" s="126">
        <v>240</v>
      </c>
      <c r="F564" s="126">
        <v>900302</v>
      </c>
      <c r="G564" s="133">
        <v>467.9</v>
      </c>
      <c r="H564" s="133">
        <v>0</v>
      </c>
      <c r="I564" s="133">
        <v>0</v>
      </c>
      <c r="J564" s="133">
        <f t="shared" si="122"/>
        <v>0</v>
      </c>
      <c r="K564" s="150" t="e">
        <f t="shared" si="123"/>
        <v>#DIV/0!</v>
      </c>
    </row>
    <row r="565" spans="1:11" ht="27" customHeight="1" x14ac:dyDescent="0.2">
      <c r="A565" s="129" t="s">
        <v>70</v>
      </c>
      <c r="B565" s="82" t="s">
        <v>59</v>
      </c>
      <c r="C565" s="122" t="s">
        <v>258</v>
      </c>
      <c r="D565" s="131" t="s">
        <v>878</v>
      </c>
      <c r="E565" s="126">
        <v>240</v>
      </c>
      <c r="F565" s="126">
        <v>900100</v>
      </c>
      <c r="G565" s="133">
        <v>82.5</v>
      </c>
      <c r="H565" s="133">
        <v>0</v>
      </c>
      <c r="I565" s="133">
        <v>0</v>
      </c>
      <c r="J565" s="133">
        <f t="shared" si="122"/>
        <v>0</v>
      </c>
      <c r="K565" s="150" t="e">
        <f t="shared" si="123"/>
        <v>#DIV/0!</v>
      </c>
    </row>
    <row r="566" spans="1:11" ht="27" customHeight="1" x14ac:dyDescent="0.2">
      <c r="A566" s="129" t="s">
        <v>881</v>
      </c>
      <c r="B566" s="82" t="s">
        <v>59</v>
      </c>
      <c r="C566" s="122" t="s">
        <v>258</v>
      </c>
      <c r="D566" s="131" t="s">
        <v>879</v>
      </c>
      <c r="E566" s="126"/>
      <c r="F566" s="126"/>
      <c r="G566" s="133">
        <f>G567</f>
        <v>3820.5</v>
      </c>
      <c r="H566" s="133">
        <f>H567</f>
        <v>3397.7000000000003</v>
      </c>
      <c r="I566" s="133">
        <f>I567</f>
        <v>3397.7000000000003</v>
      </c>
      <c r="J566" s="133">
        <f t="shared" si="122"/>
        <v>88.933385682502291</v>
      </c>
      <c r="K566" s="150">
        <f t="shared" si="123"/>
        <v>100</v>
      </c>
    </row>
    <row r="567" spans="1:11" ht="18" customHeight="1" x14ac:dyDescent="0.2">
      <c r="A567" s="129" t="s">
        <v>68</v>
      </c>
      <c r="B567" s="82" t="s">
        <v>59</v>
      </c>
      <c r="C567" s="122" t="s">
        <v>258</v>
      </c>
      <c r="D567" s="131" t="s">
        <v>879</v>
      </c>
      <c r="E567" s="126">
        <v>200</v>
      </c>
      <c r="F567" s="126"/>
      <c r="G567" s="133">
        <f>G568+G569</f>
        <v>3820.5</v>
      </c>
      <c r="H567" s="133">
        <f>H568+H569</f>
        <v>3397.7000000000003</v>
      </c>
      <c r="I567" s="133">
        <f>I568+I569</f>
        <v>3397.7000000000003</v>
      </c>
      <c r="J567" s="133">
        <f t="shared" si="122"/>
        <v>88.933385682502291</v>
      </c>
      <c r="K567" s="150">
        <f t="shared" si="123"/>
        <v>100</v>
      </c>
    </row>
    <row r="568" spans="1:11" ht="27" customHeight="1" x14ac:dyDescent="0.2">
      <c r="A568" s="129" t="s">
        <v>70</v>
      </c>
      <c r="B568" s="82" t="s">
        <v>59</v>
      </c>
      <c r="C568" s="122" t="s">
        <v>258</v>
      </c>
      <c r="D568" s="131" t="s">
        <v>879</v>
      </c>
      <c r="E568" s="126">
        <v>240</v>
      </c>
      <c r="F568" s="126">
        <v>900302</v>
      </c>
      <c r="G568" s="133">
        <v>3438.5</v>
      </c>
      <c r="H568" s="133">
        <v>3057.9</v>
      </c>
      <c r="I568" s="133">
        <v>3057.9</v>
      </c>
      <c r="J568" s="133">
        <f t="shared" si="122"/>
        <v>88.931220008724736</v>
      </c>
      <c r="K568" s="150">
        <f t="shared" si="123"/>
        <v>100</v>
      </c>
    </row>
    <row r="569" spans="1:11" ht="28.5" customHeight="1" x14ac:dyDescent="0.2">
      <c r="A569" s="129" t="s">
        <v>70</v>
      </c>
      <c r="B569" s="82" t="s">
        <v>59</v>
      </c>
      <c r="C569" s="122" t="s">
        <v>258</v>
      </c>
      <c r="D569" s="131" t="s">
        <v>879</v>
      </c>
      <c r="E569" s="126">
        <v>240</v>
      </c>
      <c r="F569" s="126">
        <v>900100</v>
      </c>
      <c r="G569" s="133">
        <v>382</v>
      </c>
      <c r="H569" s="133">
        <v>339.8</v>
      </c>
      <c r="I569" s="133">
        <v>339.8</v>
      </c>
      <c r="J569" s="133">
        <f t="shared" si="122"/>
        <v>88.952879581151834</v>
      </c>
      <c r="K569" s="150">
        <f t="shared" si="123"/>
        <v>100</v>
      </c>
    </row>
    <row r="570" spans="1:11" ht="21" customHeight="1" x14ac:dyDescent="0.2">
      <c r="A570" s="124" t="s">
        <v>103</v>
      </c>
      <c r="B570" s="72" t="s">
        <v>59</v>
      </c>
      <c r="C570" s="70" t="s">
        <v>259</v>
      </c>
      <c r="D570" s="131"/>
      <c r="E570" s="87"/>
      <c r="F570" s="126"/>
      <c r="G570" s="127">
        <f>G571</f>
        <v>73733.8</v>
      </c>
      <c r="H570" s="127">
        <f>H571</f>
        <v>73733.8</v>
      </c>
      <c r="I570" s="127">
        <f>I571</f>
        <v>39460.699999999997</v>
      </c>
      <c r="J570" s="127">
        <f t="shared" si="122"/>
        <v>53.517789670408952</v>
      </c>
      <c r="K570" s="147">
        <f t="shared" si="123"/>
        <v>53.517789670408952</v>
      </c>
    </row>
    <row r="571" spans="1:11" ht="18.75" customHeight="1" x14ac:dyDescent="0.2">
      <c r="A571" s="109" t="s">
        <v>440</v>
      </c>
      <c r="B571" s="72" t="s">
        <v>59</v>
      </c>
      <c r="C571" s="70" t="s">
        <v>259</v>
      </c>
      <c r="D571" s="142" t="s">
        <v>155</v>
      </c>
      <c r="E571" s="87"/>
      <c r="F571" s="126"/>
      <c r="G571" s="127">
        <f>G572+G577</f>
        <v>73733.8</v>
      </c>
      <c r="H571" s="127">
        <f>H572+H577</f>
        <v>73733.8</v>
      </c>
      <c r="I571" s="127">
        <f>I572+I577</f>
        <v>39460.699999999997</v>
      </c>
      <c r="J571" s="127">
        <f t="shared" si="122"/>
        <v>53.517789670408952</v>
      </c>
      <c r="K571" s="147">
        <f t="shared" si="123"/>
        <v>53.517789670408952</v>
      </c>
    </row>
    <row r="572" spans="1:11" ht="25.5" x14ac:dyDescent="0.2">
      <c r="A572" s="155" t="s">
        <v>448</v>
      </c>
      <c r="B572" s="72" t="s">
        <v>59</v>
      </c>
      <c r="C572" s="79" t="s">
        <v>259</v>
      </c>
      <c r="D572" s="142" t="s">
        <v>181</v>
      </c>
      <c r="E572" s="126"/>
      <c r="F572" s="126"/>
      <c r="G572" s="127">
        <f t="shared" ref="G572:H575" si="132">G573</f>
        <v>200</v>
      </c>
      <c r="H572" s="127">
        <f t="shared" si="132"/>
        <v>200</v>
      </c>
      <c r="I572" s="127">
        <f t="shared" ref="I572:I575" si="133">I573</f>
        <v>0</v>
      </c>
      <c r="J572" s="127">
        <f t="shared" si="122"/>
        <v>0</v>
      </c>
      <c r="K572" s="147">
        <f t="shared" si="123"/>
        <v>0</v>
      </c>
    </row>
    <row r="573" spans="1:11" ht="18.75" customHeight="1" x14ac:dyDescent="0.2">
      <c r="A573" s="124" t="s">
        <v>705</v>
      </c>
      <c r="B573" s="72" t="s">
        <v>59</v>
      </c>
      <c r="C573" s="79" t="s">
        <v>259</v>
      </c>
      <c r="D573" s="142" t="s">
        <v>450</v>
      </c>
      <c r="E573" s="126"/>
      <c r="F573" s="126"/>
      <c r="G573" s="127">
        <f t="shared" si="132"/>
        <v>200</v>
      </c>
      <c r="H573" s="127">
        <f t="shared" si="132"/>
        <v>200</v>
      </c>
      <c r="I573" s="127">
        <f t="shared" si="133"/>
        <v>0</v>
      </c>
      <c r="J573" s="133">
        <f t="shared" si="122"/>
        <v>0</v>
      </c>
      <c r="K573" s="150">
        <f t="shared" si="123"/>
        <v>0</v>
      </c>
    </row>
    <row r="574" spans="1:11" ht="15" customHeight="1" x14ac:dyDescent="0.2">
      <c r="A574" s="129" t="s">
        <v>228</v>
      </c>
      <c r="B574" s="82" t="s">
        <v>59</v>
      </c>
      <c r="C574" s="95" t="s">
        <v>259</v>
      </c>
      <c r="D574" s="131" t="s">
        <v>693</v>
      </c>
      <c r="E574" s="126"/>
      <c r="F574" s="126"/>
      <c r="G574" s="133">
        <f t="shared" si="132"/>
        <v>200</v>
      </c>
      <c r="H574" s="133">
        <f t="shared" si="132"/>
        <v>200</v>
      </c>
      <c r="I574" s="133">
        <f t="shared" si="133"/>
        <v>0</v>
      </c>
      <c r="J574" s="133">
        <f t="shared" si="122"/>
        <v>0</v>
      </c>
      <c r="K574" s="150">
        <f t="shared" si="123"/>
        <v>0</v>
      </c>
    </row>
    <row r="575" spans="1:11" ht="25.5" x14ac:dyDescent="0.2">
      <c r="A575" s="129" t="s">
        <v>79</v>
      </c>
      <c r="B575" s="82" t="s">
        <v>59</v>
      </c>
      <c r="C575" s="95" t="s">
        <v>259</v>
      </c>
      <c r="D575" s="131" t="s">
        <v>693</v>
      </c>
      <c r="E575" s="126" t="s">
        <v>80</v>
      </c>
      <c r="F575" s="126"/>
      <c r="G575" s="133">
        <f t="shared" si="132"/>
        <v>200</v>
      </c>
      <c r="H575" s="133">
        <f t="shared" si="132"/>
        <v>200</v>
      </c>
      <c r="I575" s="133">
        <f t="shared" si="133"/>
        <v>0</v>
      </c>
      <c r="J575" s="133">
        <f t="shared" si="122"/>
        <v>0</v>
      </c>
      <c r="K575" s="150">
        <f t="shared" si="123"/>
        <v>0</v>
      </c>
    </row>
    <row r="576" spans="1:11" ht="18.75" customHeight="1" x14ac:dyDescent="0.2">
      <c r="A576" s="129" t="s">
        <v>659</v>
      </c>
      <c r="B576" s="82" t="s">
        <v>59</v>
      </c>
      <c r="C576" s="95" t="s">
        <v>259</v>
      </c>
      <c r="D576" s="131" t="s">
        <v>693</v>
      </c>
      <c r="E576" s="126" t="s">
        <v>105</v>
      </c>
      <c r="F576" s="126">
        <v>900100</v>
      </c>
      <c r="G576" s="133">
        <v>200</v>
      </c>
      <c r="H576" s="133">
        <v>200</v>
      </c>
      <c r="I576" s="133">
        <v>0</v>
      </c>
      <c r="J576" s="133">
        <f t="shared" si="122"/>
        <v>0</v>
      </c>
      <c r="K576" s="150">
        <f t="shared" si="123"/>
        <v>0</v>
      </c>
    </row>
    <row r="577" spans="1:11" ht="18" customHeight="1" x14ac:dyDescent="0.2">
      <c r="A577" s="124" t="s">
        <v>456</v>
      </c>
      <c r="B577" s="78" t="s">
        <v>59</v>
      </c>
      <c r="C577" s="70" t="s">
        <v>259</v>
      </c>
      <c r="D577" s="142" t="s">
        <v>407</v>
      </c>
      <c r="E577" s="126"/>
      <c r="F577" s="126"/>
      <c r="G577" s="127">
        <f>G578+G582</f>
        <v>73533.8</v>
      </c>
      <c r="H577" s="127">
        <f>H578+H582</f>
        <v>73533.8</v>
      </c>
      <c r="I577" s="127">
        <f>I578+I582</f>
        <v>39460.699999999997</v>
      </c>
      <c r="J577" s="127">
        <f t="shared" si="122"/>
        <v>53.663349371309508</v>
      </c>
      <c r="K577" s="147">
        <f t="shared" si="123"/>
        <v>53.663349371309508</v>
      </c>
    </row>
    <row r="578" spans="1:11" ht="31.5" customHeight="1" x14ac:dyDescent="0.2">
      <c r="A578" s="124" t="s">
        <v>457</v>
      </c>
      <c r="B578" s="78" t="s">
        <v>59</v>
      </c>
      <c r="C578" s="70" t="s">
        <v>259</v>
      </c>
      <c r="D578" s="142" t="s">
        <v>408</v>
      </c>
      <c r="E578" s="126"/>
      <c r="F578" s="126"/>
      <c r="G578" s="127">
        <f>G579</f>
        <v>70409</v>
      </c>
      <c r="H578" s="127">
        <f>H579</f>
        <v>70409</v>
      </c>
      <c r="I578" s="127">
        <f>I579</f>
        <v>38163.5</v>
      </c>
      <c r="J578" s="133">
        <f t="shared" si="122"/>
        <v>54.202587737363118</v>
      </c>
      <c r="K578" s="150">
        <f t="shared" si="123"/>
        <v>54.202587737363118</v>
      </c>
    </row>
    <row r="579" spans="1:11" ht="25.5" x14ac:dyDescent="0.2">
      <c r="A579" s="129" t="s">
        <v>458</v>
      </c>
      <c r="B579" s="82" t="s">
        <v>59</v>
      </c>
      <c r="C579" s="98" t="s">
        <v>259</v>
      </c>
      <c r="D579" s="131" t="s">
        <v>409</v>
      </c>
      <c r="E579" s="126"/>
      <c r="F579" s="126"/>
      <c r="G579" s="127">
        <f>G581</f>
        <v>70409</v>
      </c>
      <c r="H579" s="127">
        <f>H581</f>
        <v>70409</v>
      </c>
      <c r="I579" s="127">
        <f>I581</f>
        <v>38163.5</v>
      </c>
      <c r="J579" s="133">
        <f t="shared" si="122"/>
        <v>54.202587737363118</v>
      </c>
      <c r="K579" s="150">
        <f t="shared" si="123"/>
        <v>54.202587737363118</v>
      </c>
    </row>
    <row r="580" spans="1:11" ht="25.5" x14ac:dyDescent="0.2">
      <c r="A580" s="129" t="s">
        <v>79</v>
      </c>
      <c r="B580" s="82" t="s">
        <v>59</v>
      </c>
      <c r="C580" s="98" t="s">
        <v>259</v>
      </c>
      <c r="D580" s="131" t="s">
        <v>409</v>
      </c>
      <c r="E580" s="126">
        <v>600</v>
      </c>
      <c r="F580" s="126"/>
      <c r="G580" s="127">
        <f>G581</f>
        <v>70409</v>
      </c>
      <c r="H580" s="127">
        <f>H581</f>
        <v>70409</v>
      </c>
      <c r="I580" s="127">
        <f>I581</f>
        <v>38163.5</v>
      </c>
      <c r="J580" s="133">
        <f t="shared" si="122"/>
        <v>54.202587737363118</v>
      </c>
      <c r="K580" s="150">
        <f t="shared" si="123"/>
        <v>54.202587737363118</v>
      </c>
    </row>
    <row r="581" spans="1:11" x14ac:dyDescent="0.2">
      <c r="A581" s="129" t="s">
        <v>104</v>
      </c>
      <c r="B581" s="82" t="s">
        <v>59</v>
      </c>
      <c r="C581" s="98" t="s">
        <v>259</v>
      </c>
      <c r="D581" s="131" t="s">
        <v>409</v>
      </c>
      <c r="E581" s="126">
        <v>620</v>
      </c>
      <c r="F581" s="126">
        <v>900100</v>
      </c>
      <c r="G581" s="133">
        <v>70409</v>
      </c>
      <c r="H581" s="133">
        <v>70409</v>
      </c>
      <c r="I581" s="133">
        <v>38163.5</v>
      </c>
      <c r="J581" s="133">
        <f t="shared" si="122"/>
        <v>54.202587737363118</v>
      </c>
      <c r="K581" s="150">
        <f t="shared" si="123"/>
        <v>54.202587737363118</v>
      </c>
    </row>
    <row r="582" spans="1:11" ht="25.5" x14ac:dyDescent="0.2">
      <c r="A582" s="124" t="s">
        <v>790</v>
      </c>
      <c r="B582" s="78" t="s">
        <v>59</v>
      </c>
      <c r="C582" s="70" t="s">
        <v>259</v>
      </c>
      <c r="D582" s="142" t="s">
        <v>788</v>
      </c>
      <c r="E582" s="152"/>
      <c r="F582" s="152"/>
      <c r="G582" s="127">
        <f t="shared" ref="G582:H584" si="134">G583</f>
        <v>3124.8</v>
      </c>
      <c r="H582" s="127">
        <f t="shared" si="134"/>
        <v>3124.8</v>
      </c>
      <c r="I582" s="127">
        <f t="shared" ref="I582:I584" si="135">I583</f>
        <v>1297.2</v>
      </c>
      <c r="J582" s="133">
        <f t="shared" si="122"/>
        <v>41.513056835637478</v>
      </c>
      <c r="K582" s="150">
        <f t="shared" si="123"/>
        <v>41.513056835637478</v>
      </c>
    </row>
    <row r="583" spans="1:11" ht="25.5" x14ac:dyDescent="0.2">
      <c r="A583" s="129" t="s">
        <v>791</v>
      </c>
      <c r="B583" s="82" t="s">
        <v>59</v>
      </c>
      <c r="C583" s="98" t="s">
        <v>259</v>
      </c>
      <c r="D583" s="131" t="s">
        <v>789</v>
      </c>
      <c r="E583" s="126"/>
      <c r="F583" s="126"/>
      <c r="G583" s="133">
        <f t="shared" si="134"/>
        <v>3124.8</v>
      </c>
      <c r="H583" s="133">
        <f t="shared" si="134"/>
        <v>3124.8</v>
      </c>
      <c r="I583" s="133">
        <f t="shared" si="135"/>
        <v>1297.2</v>
      </c>
      <c r="J583" s="133">
        <f t="shared" si="122"/>
        <v>41.513056835637478</v>
      </c>
      <c r="K583" s="150">
        <f t="shared" si="123"/>
        <v>41.513056835637478</v>
      </c>
    </row>
    <row r="584" spans="1:11" ht="25.5" x14ac:dyDescent="0.2">
      <c r="A584" s="129" t="s">
        <v>79</v>
      </c>
      <c r="B584" s="82" t="s">
        <v>59</v>
      </c>
      <c r="C584" s="98" t="s">
        <v>259</v>
      </c>
      <c r="D584" s="131" t="s">
        <v>789</v>
      </c>
      <c r="E584" s="126" t="s">
        <v>80</v>
      </c>
      <c r="F584" s="126"/>
      <c r="G584" s="133">
        <f t="shared" si="134"/>
        <v>3124.8</v>
      </c>
      <c r="H584" s="133">
        <f t="shared" si="134"/>
        <v>3124.8</v>
      </c>
      <c r="I584" s="133">
        <f t="shared" si="135"/>
        <v>1297.2</v>
      </c>
      <c r="J584" s="133">
        <f t="shared" si="122"/>
        <v>41.513056835637478</v>
      </c>
      <c r="K584" s="150">
        <f t="shared" si="123"/>
        <v>41.513056835637478</v>
      </c>
    </row>
    <row r="585" spans="1:11" x14ac:dyDescent="0.2">
      <c r="A585" s="129" t="s">
        <v>659</v>
      </c>
      <c r="B585" s="82" t="s">
        <v>59</v>
      </c>
      <c r="C585" s="98" t="s">
        <v>259</v>
      </c>
      <c r="D585" s="131" t="s">
        <v>789</v>
      </c>
      <c r="E585" s="126">
        <v>620</v>
      </c>
      <c r="F585" s="126">
        <v>900304</v>
      </c>
      <c r="G585" s="133">
        <v>3124.8</v>
      </c>
      <c r="H585" s="133">
        <v>3124.8</v>
      </c>
      <c r="I585" s="133">
        <v>1297.2</v>
      </c>
      <c r="J585" s="133">
        <f t="shared" si="122"/>
        <v>41.513056835637478</v>
      </c>
      <c r="K585" s="150">
        <f t="shared" si="123"/>
        <v>41.513056835637478</v>
      </c>
    </row>
    <row r="586" spans="1:11" x14ac:dyDescent="0.2">
      <c r="A586" s="105" t="s">
        <v>106</v>
      </c>
      <c r="B586" s="78" t="s">
        <v>59</v>
      </c>
      <c r="C586" s="79" t="s">
        <v>364</v>
      </c>
      <c r="D586" s="78"/>
      <c r="E586" s="78"/>
      <c r="F586" s="78"/>
      <c r="G586" s="127">
        <f>G587</f>
        <v>20719.3</v>
      </c>
      <c r="H586" s="127">
        <f>H587</f>
        <v>20719.3</v>
      </c>
      <c r="I586" s="127">
        <f>I587</f>
        <v>8044</v>
      </c>
      <c r="J586" s="127">
        <f t="shared" ref="J586:J649" si="136">I586/G586*100</f>
        <v>38.823705434063896</v>
      </c>
      <c r="K586" s="147">
        <f t="shared" ref="K586:K649" si="137">I586/H586*100</f>
        <v>38.823705434063896</v>
      </c>
    </row>
    <row r="587" spans="1:11" ht="25.5" x14ac:dyDescent="0.2">
      <c r="A587" s="155" t="s">
        <v>476</v>
      </c>
      <c r="B587" s="71" t="s">
        <v>59</v>
      </c>
      <c r="C587" s="79" t="s">
        <v>364</v>
      </c>
      <c r="D587" s="71" t="s">
        <v>158</v>
      </c>
      <c r="E587" s="71"/>
      <c r="F587" s="71"/>
      <c r="G587" s="127">
        <f>G588+G595</f>
        <v>20719.3</v>
      </c>
      <c r="H587" s="127">
        <f>H588+H595</f>
        <v>20719.3</v>
      </c>
      <c r="I587" s="127">
        <f>I588+I595</f>
        <v>8044</v>
      </c>
      <c r="J587" s="127">
        <f t="shared" si="136"/>
        <v>38.823705434063896</v>
      </c>
      <c r="K587" s="147">
        <f t="shared" si="137"/>
        <v>38.823705434063896</v>
      </c>
    </row>
    <row r="588" spans="1:11" x14ac:dyDescent="0.2">
      <c r="A588" s="155" t="s">
        <v>474</v>
      </c>
      <c r="B588" s="72" t="s">
        <v>59</v>
      </c>
      <c r="C588" s="79" t="s">
        <v>364</v>
      </c>
      <c r="D588" s="142" t="s">
        <v>240</v>
      </c>
      <c r="E588" s="152"/>
      <c r="F588" s="152"/>
      <c r="G588" s="127">
        <f t="shared" ref="G588:I589" si="138">G589</f>
        <v>550</v>
      </c>
      <c r="H588" s="127">
        <f t="shared" si="138"/>
        <v>550</v>
      </c>
      <c r="I588" s="127">
        <f t="shared" si="138"/>
        <v>372.4</v>
      </c>
      <c r="J588" s="127">
        <f t="shared" si="136"/>
        <v>67.709090909090904</v>
      </c>
      <c r="K588" s="147">
        <f t="shared" si="137"/>
        <v>67.709090909090904</v>
      </c>
    </row>
    <row r="589" spans="1:11" x14ac:dyDescent="0.2">
      <c r="A589" s="164" t="s">
        <v>475</v>
      </c>
      <c r="B589" s="73" t="s">
        <v>59</v>
      </c>
      <c r="C589" s="79" t="s">
        <v>364</v>
      </c>
      <c r="D589" s="142" t="s">
        <v>241</v>
      </c>
      <c r="E589" s="189"/>
      <c r="F589" s="189"/>
      <c r="G589" s="127">
        <f t="shared" si="138"/>
        <v>550</v>
      </c>
      <c r="H589" s="127">
        <f t="shared" si="138"/>
        <v>550</v>
      </c>
      <c r="I589" s="127">
        <f t="shared" si="138"/>
        <v>372.4</v>
      </c>
      <c r="J589" s="133">
        <f t="shared" si="136"/>
        <v>67.709090909090904</v>
      </c>
      <c r="K589" s="150">
        <f t="shared" si="137"/>
        <v>67.709090909090904</v>
      </c>
    </row>
    <row r="590" spans="1:11" ht="33" customHeight="1" x14ac:dyDescent="0.2">
      <c r="A590" s="163" t="s">
        <v>813</v>
      </c>
      <c r="B590" s="75" t="s">
        <v>59</v>
      </c>
      <c r="C590" s="95" t="s">
        <v>364</v>
      </c>
      <c r="D590" s="131" t="s">
        <v>470</v>
      </c>
      <c r="E590" s="190"/>
      <c r="F590" s="190"/>
      <c r="G590" s="133">
        <f>G591+G593</f>
        <v>550</v>
      </c>
      <c r="H590" s="133">
        <f>H591+H593</f>
        <v>550</v>
      </c>
      <c r="I590" s="133">
        <f>I591+I593</f>
        <v>372.4</v>
      </c>
      <c r="J590" s="133">
        <f t="shared" si="136"/>
        <v>67.709090909090904</v>
      </c>
      <c r="K590" s="150">
        <f t="shared" si="137"/>
        <v>67.709090909090904</v>
      </c>
    </row>
    <row r="591" spans="1:11" x14ac:dyDescent="0.2">
      <c r="A591" s="129" t="s">
        <v>68</v>
      </c>
      <c r="B591" s="130" t="s">
        <v>59</v>
      </c>
      <c r="C591" s="95" t="s">
        <v>364</v>
      </c>
      <c r="D591" s="131" t="s">
        <v>470</v>
      </c>
      <c r="E591" s="130">
        <v>200</v>
      </c>
      <c r="F591" s="130"/>
      <c r="G591" s="133">
        <f>G592</f>
        <v>200</v>
      </c>
      <c r="H591" s="133">
        <f>H592</f>
        <v>200</v>
      </c>
      <c r="I591" s="133">
        <f>I592</f>
        <v>22.4</v>
      </c>
      <c r="J591" s="133">
        <f t="shared" si="136"/>
        <v>11.2</v>
      </c>
      <c r="K591" s="150">
        <f t="shared" si="137"/>
        <v>11.2</v>
      </c>
    </row>
    <row r="592" spans="1:11" ht="25.5" x14ac:dyDescent="0.2">
      <c r="A592" s="129" t="s">
        <v>70</v>
      </c>
      <c r="B592" s="130" t="s">
        <v>59</v>
      </c>
      <c r="C592" s="95" t="s">
        <v>364</v>
      </c>
      <c r="D592" s="131" t="s">
        <v>470</v>
      </c>
      <c r="E592" s="130">
        <v>240</v>
      </c>
      <c r="F592" s="126">
        <v>900100</v>
      </c>
      <c r="G592" s="133">
        <v>200</v>
      </c>
      <c r="H592" s="133">
        <v>200</v>
      </c>
      <c r="I592" s="133">
        <v>22.4</v>
      </c>
      <c r="J592" s="133">
        <f t="shared" si="136"/>
        <v>11.2</v>
      </c>
      <c r="K592" s="150">
        <f t="shared" si="137"/>
        <v>11.2</v>
      </c>
    </row>
    <row r="593" spans="1:11" ht="25.5" x14ac:dyDescent="0.2">
      <c r="A593" s="129" t="s">
        <v>79</v>
      </c>
      <c r="B593" s="130" t="s">
        <v>59</v>
      </c>
      <c r="C593" s="95" t="s">
        <v>364</v>
      </c>
      <c r="D593" s="131" t="s">
        <v>470</v>
      </c>
      <c r="E593" s="130">
        <v>600</v>
      </c>
      <c r="F593" s="130"/>
      <c r="G593" s="133">
        <f>G594</f>
        <v>350</v>
      </c>
      <c r="H593" s="133">
        <f>H594</f>
        <v>350</v>
      </c>
      <c r="I593" s="133">
        <f>I594</f>
        <v>350</v>
      </c>
      <c r="J593" s="133">
        <f t="shared" si="136"/>
        <v>100</v>
      </c>
      <c r="K593" s="150">
        <f t="shared" si="137"/>
        <v>100</v>
      </c>
    </row>
    <row r="594" spans="1:11" x14ac:dyDescent="0.2">
      <c r="A594" s="129" t="s">
        <v>81</v>
      </c>
      <c r="B594" s="130" t="s">
        <v>59</v>
      </c>
      <c r="C594" s="95" t="s">
        <v>364</v>
      </c>
      <c r="D594" s="131" t="s">
        <v>470</v>
      </c>
      <c r="E594" s="130">
        <v>610</v>
      </c>
      <c r="F594" s="126">
        <v>900100</v>
      </c>
      <c r="G594" s="133">
        <v>350</v>
      </c>
      <c r="H594" s="133">
        <v>350</v>
      </c>
      <c r="I594" s="133">
        <v>350</v>
      </c>
      <c r="J594" s="133">
        <f t="shared" si="136"/>
        <v>100</v>
      </c>
      <c r="K594" s="150">
        <f t="shared" si="137"/>
        <v>100</v>
      </c>
    </row>
    <row r="595" spans="1:11" x14ac:dyDescent="0.2">
      <c r="A595" s="155" t="s">
        <v>108</v>
      </c>
      <c r="B595" s="125" t="s">
        <v>59</v>
      </c>
      <c r="C595" s="79" t="s">
        <v>364</v>
      </c>
      <c r="D595" s="142" t="s">
        <v>471</v>
      </c>
      <c r="E595" s="96"/>
      <c r="F595" s="96"/>
      <c r="G595" s="127">
        <f t="shared" ref="G595:I596" si="139">G596</f>
        <v>20169.3</v>
      </c>
      <c r="H595" s="127">
        <f t="shared" si="139"/>
        <v>20169.3</v>
      </c>
      <c r="I595" s="127">
        <f t="shared" si="139"/>
        <v>7671.6</v>
      </c>
      <c r="J595" s="127">
        <f t="shared" si="136"/>
        <v>38.036025047968948</v>
      </c>
      <c r="K595" s="147">
        <f t="shared" si="137"/>
        <v>38.036025047968948</v>
      </c>
    </row>
    <row r="596" spans="1:11" ht="25.5" x14ac:dyDescent="0.2">
      <c r="A596" s="155" t="s">
        <v>325</v>
      </c>
      <c r="B596" s="125" t="s">
        <v>59</v>
      </c>
      <c r="C596" s="79" t="s">
        <v>364</v>
      </c>
      <c r="D596" s="142" t="s">
        <v>472</v>
      </c>
      <c r="E596" s="96"/>
      <c r="F596" s="96"/>
      <c r="G596" s="127">
        <f t="shared" si="139"/>
        <v>20169.3</v>
      </c>
      <c r="H596" s="127">
        <f t="shared" si="139"/>
        <v>20169.3</v>
      </c>
      <c r="I596" s="127">
        <f t="shared" si="139"/>
        <v>7671.6</v>
      </c>
      <c r="J596" s="133">
        <f t="shared" si="136"/>
        <v>38.036025047968948</v>
      </c>
      <c r="K596" s="150">
        <f t="shared" si="137"/>
        <v>38.036025047968948</v>
      </c>
    </row>
    <row r="597" spans="1:11" ht="25.5" x14ac:dyDescent="0.2">
      <c r="A597" s="163" t="s">
        <v>239</v>
      </c>
      <c r="B597" s="130" t="s">
        <v>59</v>
      </c>
      <c r="C597" s="95" t="s">
        <v>364</v>
      </c>
      <c r="D597" s="131" t="s">
        <v>473</v>
      </c>
      <c r="E597" s="126"/>
      <c r="F597" s="126"/>
      <c r="G597" s="133">
        <f t="shared" ref="G597:I598" si="140">G598</f>
        <v>20169.3</v>
      </c>
      <c r="H597" s="133">
        <f t="shared" si="140"/>
        <v>20169.3</v>
      </c>
      <c r="I597" s="133">
        <f t="shared" si="140"/>
        <v>7671.6</v>
      </c>
      <c r="J597" s="133">
        <f t="shared" si="136"/>
        <v>38.036025047968948</v>
      </c>
      <c r="K597" s="150">
        <f t="shared" si="137"/>
        <v>38.036025047968948</v>
      </c>
    </row>
    <row r="598" spans="1:11" ht="25.5" x14ac:dyDescent="0.2">
      <c r="A598" s="129" t="s">
        <v>79</v>
      </c>
      <c r="B598" s="130" t="s">
        <v>59</v>
      </c>
      <c r="C598" s="95" t="s">
        <v>364</v>
      </c>
      <c r="D598" s="131" t="s">
        <v>473</v>
      </c>
      <c r="E598" s="130">
        <v>600</v>
      </c>
      <c r="F598" s="130"/>
      <c r="G598" s="133">
        <f t="shared" si="140"/>
        <v>20169.3</v>
      </c>
      <c r="H598" s="133">
        <f t="shared" si="140"/>
        <v>20169.3</v>
      </c>
      <c r="I598" s="133">
        <f t="shared" si="140"/>
        <v>7671.6</v>
      </c>
      <c r="J598" s="133">
        <f t="shared" si="136"/>
        <v>38.036025047968948</v>
      </c>
      <c r="K598" s="150">
        <f t="shared" si="137"/>
        <v>38.036025047968948</v>
      </c>
    </row>
    <row r="599" spans="1:11" x14ac:dyDescent="0.2">
      <c r="A599" s="129" t="s">
        <v>81</v>
      </c>
      <c r="B599" s="130" t="s">
        <v>59</v>
      </c>
      <c r="C599" s="95" t="s">
        <v>364</v>
      </c>
      <c r="D599" s="131" t="s">
        <v>473</v>
      </c>
      <c r="E599" s="130">
        <v>610</v>
      </c>
      <c r="F599" s="126">
        <v>900100</v>
      </c>
      <c r="G599" s="133">
        <v>20169.3</v>
      </c>
      <c r="H599" s="133">
        <v>20169.3</v>
      </c>
      <c r="I599" s="133">
        <v>7671.6</v>
      </c>
      <c r="J599" s="133">
        <f t="shared" si="136"/>
        <v>38.036025047968948</v>
      </c>
      <c r="K599" s="150">
        <f t="shared" si="137"/>
        <v>38.036025047968948</v>
      </c>
    </row>
    <row r="600" spans="1:11" x14ac:dyDescent="0.2">
      <c r="A600" s="123" t="s">
        <v>107</v>
      </c>
      <c r="B600" s="125" t="s">
        <v>59</v>
      </c>
      <c r="C600" s="114" t="s">
        <v>260</v>
      </c>
      <c r="D600" s="131"/>
      <c r="E600" s="130"/>
      <c r="F600" s="126"/>
      <c r="G600" s="127">
        <f t="shared" ref="G600:H605" si="141">G601</f>
        <v>192.4</v>
      </c>
      <c r="H600" s="127">
        <f t="shared" si="141"/>
        <v>192.4</v>
      </c>
      <c r="I600" s="127">
        <f>I601</f>
        <v>0</v>
      </c>
      <c r="J600" s="127">
        <f t="shared" si="136"/>
        <v>0</v>
      </c>
      <c r="K600" s="147">
        <f t="shared" si="137"/>
        <v>0</v>
      </c>
    </row>
    <row r="601" spans="1:11" x14ac:dyDescent="0.2">
      <c r="A601" s="148" t="s">
        <v>540</v>
      </c>
      <c r="B601" s="125" t="s">
        <v>59</v>
      </c>
      <c r="C601" s="114" t="s">
        <v>260</v>
      </c>
      <c r="D601" s="142" t="s">
        <v>156</v>
      </c>
      <c r="E601" s="126"/>
      <c r="F601" s="126"/>
      <c r="G601" s="127">
        <f t="shared" si="141"/>
        <v>192.4</v>
      </c>
      <c r="H601" s="127">
        <f t="shared" si="141"/>
        <v>192.4</v>
      </c>
      <c r="I601" s="127">
        <f t="shared" ref="I601:I605" si="142">I602</f>
        <v>0</v>
      </c>
      <c r="J601" s="127">
        <f t="shared" si="136"/>
        <v>0</v>
      </c>
      <c r="K601" s="147">
        <f t="shared" si="137"/>
        <v>0</v>
      </c>
    </row>
    <row r="602" spans="1:11" x14ac:dyDescent="0.2">
      <c r="A602" s="148" t="s">
        <v>522</v>
      </c>
      <c r="B602" s="125" t="s">
        <v>59</v>
      </c>
      <c r="C602" s="114" t="s">
        <v>260</v>
      </c>
      <c r="D602" s="142" t="s">
        <v>184</v>
      </c>
      <c r="E602" s="91"/>
      <c r="F602" s="91"/>
      <c r="G602" s="127">
        <f t="shared" si="141"/>
        <v>192.4</v>
      </c>
      <c r="H602" s="127">
        <f t="shared" si="141"/>
        <v>192.4</v>
      </c>
      <c r="I602" s="127">
        <f t="shared" si="142"/>
        <v>0</v>
      </c>
      <c r="J602" s="127">
        <f t="shared" si="136"/>
        <v>0</v>
      </c>
      <c r="K602" s="147">
        <f t="shared" si="137"/>
        <v>0</v>
      </c>
    </row>
    <row r="603" spans="1:11" ht="25.5" x14ac:dyDescent="0.2">
      <c r="A603" s="156" t="s">
        <v>523</v>
      </c>
      <c r="B603" s="125" t="s">
        <v>59</v>
      </c>
      <c r="C603" s="114" t="s">
        <v>260</v>
      </c>
      <c r="D603" s="142" t="s">
        <v>524</v>
      </c>
      <c r="E603" s="152"/>
      <c r="F603" s="152"/>
      <c r="G603" s="127">
        <f t="shared" si="141"/>
        <v>192.4</v>
      </c>
      <c r="H603" s="127">
        <f t="shared" si="141"/>
        <v>192.4</v>
      </c>
      <c r="I603" s="127">
        <f t="shared" si="142"/>
        <v>0</v>
      </c>
      <c r="J603" s="133">
        <f t="shared" si="136"/>
        <v>0</v>
      </c>
      <c r="K603" s="150">
        <f t="shared" si="137"/>
        <v>0</v>
      </c>
    </row>
    <row r="604" spans="1:11" ht="38.25" x14ac:dyDescent="0.2">
      <c r="A604" s="129" t="s">
        <v>848</v>
      </c>
      <c r="B604" s="130" t="s">
        <v>59</v>
      </c>
      <c r="C604" s="116" t="s">
        <v>260</v>
      </c>
      <c r="D604" s="131" t="s">
        <v>849</v>
      </c>
      <c r="E604" s="126"/>
      <c r="F604" s="126"/>
      <c r="G604" s="133">
        <f t="shared" si="141"/>
        <v>192.4</v>
      </c>
      <c r="H604" s="133">
        <f t="shared" si="141"/>
        <v>192.4</v>
      </c>
      <c r="I604" s="133">
        <f t="shared" si="142"/>
        <v>0</v>
      </c>
      <c r="J604" s="133">
        <f t="shared" si="136"/>
        <v>0</v>
      </c>
      <c r="K604" s="150">
        <f t="shared" si="137"/>
        <v>0</v>
      </c>
    </row>
    <row r="605" spans="1:11" ht="25.5" x14ac:dyDescent="0.2">
      <c r="A605" s="191" t="s">
        <v>79</v>
      </c>
      <c r="B605" s="130" t="s">
        <v>59</v>
      </c>
      <c r="C605" s="116" t="s">
        <v>260</v>
      </c>
      <c r="D605" s="131" t="s">
        <v>849</v>
      </c>
      <c r="E605" s="190">
        <v>600</v>
      </c>
      <c r="F605" s="126"/>
      <c r="G605" s="133">
        <f t="shared" si="141"/>
        <v>192.4</v>
      </c>
      <c r="H605" s="133">
        <f t="shared" si="141"/>
        <v>192.4</v>
      </c>
      <c r="I605" s="133">
        <f t="shared" si="142"/>
        <v>0</v>
      </c>
      <c r="J605" s="133">
        <f t="shared" si="136"/>
        <v>0</v>
      </c>
      <c r="K605" s="150">
        <f t="shared" si="137"/>
        <v>0</v>
      </c>
    </row>
    <row r="606" spans="1:11" x14ac:dyDescent="0.2">
      <c r="A606" s="191" t="s">
        <v>186</v>
      </c>
      <c r="B606" s="130" t="s">
        <v>59</v>
      </c>
      <c r="C606" s="116" t="s">
        <v>260</v>
      </c>
      <c r="D606" s="131" t="s">
        <v>849</v>
      </c>
      <c r="E606" s="126">
        <v>610</v>
      </c>
      <c r="F606" s="126">
        <v>900100</v>
      </c>
      <c r="G606" s="133">
        <v>192.4</v>
      </c>
      <c r="H606" s="133">
        <v>192.4</v>
      </c>
      <c r="I606" s="133">
        <v>0</v>
      </c>
      <c r="J606" s="133">
        <f t="shared" si="136"/>
        <v>0</v>
      </c>
      <c r="K606" s="150">
        <f t="shared" si="137"/>
        <v>0</v>
      </c>
    </row>
    <row r="607" spans="1:11" x14ac:dyDescent="0.2">
      <c r="A607" s="100" t="s">
        <v>109</v>
      </c>
      <c r="B607" s="76" t="s">
        <v>59</v>
      </c>
      <c r="C607" s="77" t="s">
        <v>365</v>
      </c>
      <c r="D607" s="76"/>
      <c r="E607" s="76"/>
      <c r="F607" s="76"/>
      <c r="G607" s="127">
        <f t="shared" ref="G607:I608" si="143">G608</f>
        <v>291551.59999999998</v>
      </c>
      <c r="H607" s="127">
        <f t="shared" si="143"/>
        <v>292162.19999999995</v>
      </c>
      <c r="I607" s="127">
        <f t="shared" si="143"/>
        <v>111437.09999999999</v>
      </c>
      <c r="J607" s="127">
        <f t="shared" si="136"/>
        <v>38.222084872797815</v>
      </c>
      <c r="K607" s="147">
        <f t="shared" si="137"/>
        <v>38.142203200824746</v>
      </c>
    </row>
    <row r="608" spans="1:11" x14ac:dyDescent="0.2">
      <c r="A608" s="105" t="s">
        <v>110</v>
      </c>
      <c r="B608" s="78" t="s">
        <v>59</v>
      </c>
      <c r="C608" s="79" t="s">
        <v>225</v>
      </c>
      <c r="D608" s="78"/>
      <c r="E608" s="78"/>
      <c r="F608" s="78"/>
      <c r="G608" s="127">
        <f t="shared" si="143"/>
        <v>291551.59999999998</v>
      </c>
      <c r="H608" s="127">
        <f t="shared" si="143"/>
        <v>292162.19999999995</v>
      </c>
      <c r="I608" s="127">
        <f t="shared" si="143"/>
        <v>111437.09999999999</v>
      </c>
      <c r="J608" s="127">
        <f t="shared" si="136"/>
        <v>38.222084872797815</v>
      </c>
      <c r="K608" s="147">
        <f t="shared" si="137"/>
        <v>38.142203200824746</v>
      </c>
    </row>
    <row r="609" spans="1:11" x14ac:dyDescent="0.2">
      <c r="A609" s="109" t="s">
        <v>440</v>
      </c>
      <c r="B609" s="78" t="s">
        <v>59</v>
      </c>
      <c r="C609" s="79" t="s">
        <v>225</v>
      </c>
      <c r="D609" s="92" t="s">
        <v>155</v>
      </c>
      <c r="E609" s="91"/>
      <c r="F609" s="91"/>
      <c r="G609" s="127">
        <f>G610+G615+G625+G643+G654</f>
        <v>291551.59999999998</v>
      </c>
      <c r="H609" s="127">
        <f>H610+H615+H625+H643+H654</f>
        <v>292162.19999999995</v>
      </c>
      <c r="I609" s="127">
        <f>I610+I615+I625+I643+I654</f>
        <v>111437.09999999999</v>
      </c>
      <c r="J609" s="127">
        <f t="shared" si="136"/>
        <v>38.222084872797815</v>
      </c>
      <c r="K609" s="147">
        <f t="shared" si="137"/>
        <v>38.142203200824746</v>
      </c>
    </row>
    <row r="610" spans="1:11" x14ac:dyDescent="0.2">
      <c r="A610" s="110" t="s">
        <v>441</v>
      </c>
      <c r="B610" s="78" t="s">
        <v>59</v>
      </c>
      <c r="C610" s="79" t="s">
        <v>225</v>
      </c>
      <c r="D610" s="111" t="s">
        <v>179</v>
      </c>
      <c r="E610" s="90"/>
      <c r="F610" s="90"/>
      <c r="G610" s="127">
        <f t="shared" ref="G610:I613" si="144">G611</f>
        <v>13679</v>
      </c>
      <c r="H610" s="127">
        <f t="shared" si="144"/>
        <v>16548.8</v>
      </c>
      <c r="I610" s="127">
        <f t="shared" si="144"/>
        <v>6611.8</v>
      </c>
      <c r="J610" s="127">
        <f t="shared" si="136"/>
        <v>48.33540463484173</v>
      </c>
      <c r="K610" s="147">
        <f t="shared" si="137"/>
        <v>39.953350091849565</v>
      </c>
    </row>
    <row r="611" spans="1:11" ht="29.25" customHeight="1" x14ac:dyDescent="0.2">
      <c r="A611" s="112" t="s">
        <v>226</v>
      </c>
      <c r="B611" s="78" t="s">
        <v>59</v>
      </c>
      <c r="C611" s="79" t="s">
        <v>225</v>
      </c>
      <c r="D611" s="113" t="s">
        <v>385</v>
      </c>
      <c r="E611" s="96"/>
      <c r="F611" s="96"/>
      <c r="G611" s="127">
        <f t="shared" si="144"/>
        <v>13679</v>
      </c>
      <c r="H611" s="127">
        <f t="shared" si="144"/>
        <v>16548.8</v>
      </c>
      <c r="I611" s="127">
        <f t="shared" si="144"/>
        <v>6611.8</v>
      </c>
      <c r="J611" s="133">
        <f t="shared" si="136"/>
        <v>48.33540463484173</v>
      </c>
      <c r="K611" s="150">
        <f t="shared" si="137"/>
        <v>39.953350091849565</v>
      </c>
    </row>
    <row r="612" spans="1:11" ht="29.25" customHeight="1" x14ac:dyDescent="0.2">
      <c r="A612" s="129" t="s">
        <v>383</v>
      </c>
      <c r="B612" s="82" t="s">
        <v>59</v>
      </c>
      <c r="C612" s="95" t="s">
        <v>225</v>
      </c>
      <c r="D612" s="86" t="s">
        <v>384</v>
      </c>
      <c r="E612" s="96"/>
      <c r="F612" s="96"/>
      <c r="G612" s="127">
        <f t="shared" si="144"/>
        <v>13679</v>
      </c>
      <c r="H612" s="127">
        <f t="shared" si="144"/>
        <v>16548.8</v>
      </c>
      <c r="I612" s="127">
        <f t="shared" si="144"/>
        <v>6611.8</v>
      </c>
      <c r="J612" s="133">
        <f t="shared" si="136"/>
        <v>48.33540463484173</v>
      </c>
      <c r="K612" s="150">
        <f t="shared" si="137"/>
        <v>39.953350091849565</v>
      </c>
    </row>
    <row r="613" spans="1:11" ht="25.5" x14ac:dyDescent="0.2">
      <c r="A613" s="129" t="s">
        <v>79</v>
      </c>
      <c r="B613" s="82" t="s">
        <v>59</v>
      </c>
      <c r="C613" s="95" t="s">
        <v>225</v>
      </c>
      <c r="D613" s="86" t="s">
        <v>384</v>
      </c>
      <c r="E613" s="126" t="s">
        <v>80</v>
      </c>
      <c r="F613" s="126"/>
      <c r="G613" s="133">
        <f t="shared" si="144"/>
        <v>13679</v>
      </c>
      <c r="H613" s="133">
        <f t="shared" si="144"/>
        <v>16548.8</v>
      </c>
      <c r="I613" s="133">
        <f t="shared" si="144"/>
        <v>6611.8</v>
      </c>
      <c r="J613" s="133">
        <f t="shared" si="136"/>
        <v>48.33540463484173</v>
      </c>
      <c r="K613" s="150">
        <f t="shared" si="137"/>
        <v>39.953350091849565</v>
      </c>
    </row>
    <row r="614" spans="1:11" x14ac:dyDescent="0.2">
      <c r="A614" s="129" t="s">
        <v>81</v>
      </c>
      <c r="B614" s="82" t="s">
        <v>59</v>
      </c>
      <c r="C614" s="95" t="s">
        <v>225</v>
      </c>
      <c r="D614" s="86" t="s">
        <v>384</v>
      </c>
      <c r="E614" s="126" t="s">
        <v>82</v>
      </c>
      <c r="F614" s="126">
        <v>900100</v>
      </c>
      <c r="G614" s="133">
        <v>13679</v>
      </c>
      <c r="H614" s="133">
        <v>16548.8</v>
      </c>
      <c r="I614" s="133">
        <v>6611.8</v>
      </c>
      <c r="J614" s="133">
        <f t="shared" si="136"/>
        <v>48.33540463484173</v>
      </c>
      <c r="K614" s="150">
        <f t="shared" si="137"/>
        <v>39.953350091849565</v>
      </c>
    </row>
    <row r="615" spans="1:11" x14ac:dyDescent="0.2">
      <c r="A615" s="124" t="s">
        <v>443</v>
      </c>
      <c r="B615" s="78" t="s">
        <v>59</v>
      </c>
      <c r="C615" s="79" t="s">
        <v>225</v>
      </c>
      <c r="D615" s="113" t="s">
        <v>378</v>
      </c>
      <c r="E615" s="152"/>
      <c r="F615" s="152"/>
      <c r="G615" s="127">
        <f>G616</f>
        <v>47857.8</v>
      </c>
      <c r="H615" s="127">
        <f>H616</f>
        <v>47857.8</v>
      </c>
      <c r="I615" s="127">
        <f>I616</f>
        <v>22731.200000000001</v>
      </c>
      <c r="J615" s="127">
        <f t="shared" si="136"/>
        <v>47.49737764794871</v>
      </c>
      <c r="K615" s="147">
        <f t="shared" si="137"/>
        <v>47.49737764794871</v>
      </c>
    </row>
    <row r="616" spans="1:11" ht="25.5" x14ac:dyDescent="0.2">
      <c r="A616" s="112" t="s">
        <v>444</v>
      </c>
      <c r="B616" s="78" t="s">
        <v>59</v>
      </c>
      <c r="C616" s="79" t="s">
        <v>225</v>
      </c>
      <c r="D616" s="113" t="s">
        <v>180</v>
      </c>
      <c r="E616" s="96"/>
      <c r="F616" s="96"/>
      <c r="G616" s="127">
        <f>G617+G620</f>
        <v>47857.8</v>
      </c>
      <c r="H616" s="127">
        <f>H617+H620</f>
        <v>47857.8</v>
      </c>
      <c r="I616" s="127">
        <f>I617+I620</f>
        <v>22731.200000000001</v>
      </c>
      <c r="J616" s="133">
        <f t="shared" si="136"/>
        <v>47.49737764794871</v>
      </c>
      <c r="K616" s="150">
        <f t="shared" si="137"/>
        <v>47.49737764794871</v>
      </c>
    </row>
    <row r="617" spans="1:11" ht="25.5" x14ac:dyDescent="0.2">
      <c r="A617" s="192" t="s">
        <v>227</v>
      </c>
      <c r="B617" s="82" t="s">
        <v>59</v>
      </c>
      <c r="C617" s="95" t="s">
        <v>225</v>
      </c>
      <c r="D617" s="131" t="s">
        <v>230</v>
      </c>
      <c r="E617" s="126"/>
      <c r="F617" s="126"/>
      <c r="G617" s="133">
        <f t="shared" ref="G617:I618" si="145">G618</f>
        <v>47487.5</v>
      </c>
      <c r="H617" s="133">
        <f t="shared" si="145"/>
        <v>47487.5</v>
      </c>
      <c r="I617" s="133">
        <f t="shared" si="145"/>
        <v>22360.9</v>
      </c>
      <c r="J617" s="133">
        <f t="shared" si="136"/>
        <v>47.087970518557519</v>
      </c>
      <c r="K617" s="150">
        <f t="shared" si="137"/>
        <v>47.087970518557519</v>
      </c>
    </row>
    <row r="618" spans="1:11" ht="25.5" x14ac:dyDescent="0.2">
      <c r="A618" s="129" t="s">
        <v>79</v>
      </c>
      <c r="B618" s="82" t="s">
        <v>59</v>
      </c>
      <c r="C618" s="95" t="s">
        <v>225</v>
      </c>
      <c r="D618" s="131" t="s">
        <v>230</v>
      </c>
      <c r="E618" s="126" t="s">
        <v>80</v>
      </c>
      <c r="F618" s="126"/>
      <c r="G618" s="133">
        <f t="shared" si="145"/>
        <v>47487.5</v>
      </c>
      <c r="H618" s="133">
        <f t="shared" si="145"/>
        <v>47487.5</v>
      </c>
      <c r="I618" s="133">
        <f t="shared" si="145"/>
        <v>22360.9</v>
      </c>
      <c r="J618" s="133">
        <f t="shared" si="136"/>
        <v>47.087970518557519</v>
      </c>
      <c r="K618" s="150">
        <f t="shared" si="137"/>
        <v>47.087970518557519</v>
      </c>
    </row>
    <row r="619" spans="1:11" x14ac:dyDescent="0.2">
      <c r="A619" s="129" t="s">
        <v>81</v>
      </c>
      <c r="B619" s="82" t="s">
        <v>59</v>
      </c>
      <c r="C619" s="95" t="s">
        <v>225</v>
      </c>
      <c r="D619" s="131" t="s">
        <v>230</v>
      </c>
      <c r="E619" s="126" t="s">
        <v>82</v>
      </c>
      <c r="F619" s="126">
        <v>900100</v>
      </c>
      <c r="G619" s="133">
        <v>47487.5</v>
      </c>
      <c r="H619" s="133">
        <v>47487.5</v>
      </c>
      <c r="I619" s="133">
        <v>22360.9</v>
      </c>
      <c r="J619" s="133">
        <f t="shared" si="136"/>
        <v>47.087970518557519</v>
      </c>
      <c r="K619" s="150">
        <f t="shared" si="137"/>
        <v>47.087970518557519</v>
      </c>
    </row>
    <row r="620" spans="1:11" ht="25.5" x14ac:dyDescent="0.2">
      <c r="A620" s="129" t="s">
        <v>445</v>
      </c>
      <c r="B620" s="82" t="s">
        <v>59</v>
      </c>
      <c r="C620" s="95" t="s">
        <v>225</v>
      </c>
      <c r="D620" s="131" t="s">
        <v>442</v>
      </c>
      <c r="E620" s="126"/>
      <c r="F620" s="126"/>
      <c r="G620" s="133">
        <f>G621</f>
        <v>370.29999999999995</v>
      </c>
      <c r="H620" s="133">
        <f>H621</f>
        <v>370.29999999999995</v>
      </c>
      <c r="I620" s="133">
        <f>I621</f>
        <v>370.29999999999995</v>
      </c>
      <c r="J620" s="133">
        <f t="shared" si="136"/>
        <v>100</v>
      </c>
      <c r="K620" s="150">
        <f t="shared" si="137"/>
        <v>100</v>
      </c>
    </row>
    <row r="621" spans="1:11" ht="25.5" x14ac:dyDescent="0.2">
      <c r="A621" s="129" t="s">
        <v>79</v>
      </c>
      <c r="B621" s="82" t="s">
        <v>59</v>
      </c>
      <c r="C621" s="95" t="s">
        <v>225</v>
      </c>
      <c r="D621" s="131" t="s">
        <v>442</v>
      </c>
      <c r="E621" s="126">
        <v>600</v>
      </c>
      <c r="F621" s="126"/>
      <c r="G621" s="133">
        <f>G622+G623+G624</f>
        <v>370.29999999999995</v>
      </c>
      <c r="H621" s="133">
        <f>H622+H623+H624</f>
        <v>370.29999999999995</v>
      </c>
      <c r="I621" s="133">
        <f>I622+I623+I624</f>
        <v>370.29999999999995</v>
      </c>
      <c r="J621" s="133">
        <f t="shared" si="136"/>
        <v>100</v>
      </c>
      <c r="K621" s="150">
        <f t="shared" si="137"/>
        <v>100</v>
      </c>
    </row>
    <row r="622" spans="1:11" x14ac:dyDescent="0.2">
      <c r="A622" s="129" t="s">
        <v>81</v>
      </c>
      <c r="B622" s="82" t="s">
        <v>59</v>
      </c>
      <c r="C622" s="95" t="s">
        <v>225</v>
      </c>
      <c r="D622" s="131" t="s">
        <v>442</v>
      </c>
      <c r="E622" s="126">
        <v>610</v>
      </c>
      <c r="F622" s="126">
        <v>900202</v>
      </c>
      <c r="G622" s="133">
        <v>159.1</v>
      </c>
      <c r="H622" s="133">
        <v>159.1</v>
      </c>
      <c r="I622" s="133">
        <v>159.1</v>
      </c>
      <c r="J622" s="133">
        <f t="shared" si="136"/>
        <v>100</v>
      </c>
      <c r="K622" s="150">
        <f t="shared" si="137"/>
        <v>100</v>
      </c>
    </row>
    <row r="623" spans="1:11" x14ac:dyDescent="0.2">
      <c r="A623" s="129" t="s">
        <v>81</v>
      </c>
      <c r="B623" s="82" t="s">
        <v>59</v>
      </c>
      <c r="C623" s="95" t="s">
        <v>225</v>
      </c>
      <c r="D623" s="131" t="s">
        <v>442</v>
      </c>
      <c r="E623" s="126">
        <v>610</v>
      </c>
      <c r="F623" s="126">
        <v>900302</v>
      </c>
      <c r="G623" s="133">
        <v>130.1</v>
      </c>
      <c r="H623" s="133">
        <v>130.1</v>
      </c>
      <c r="I623" s="133">
        <v>130.1</v>
      </c>
      <c r="J623" s="133">
        <f t="shared" si="136"/>
        <v>100</v>
      </c>
      <c r="K623" s="150">
        <f t="shared" si="137"/>
        <v>100</v>
      </c>
    </row>
    <row r="624" spans="1:11" x14ac:dyDescent="0.2">
      <c r="A624" s="129" t="s">
        <v>81</v>
      </c>
      <c r="B624" s="82" t="s">
        <v>59</v>
      </c>
      <c r="C624" s="95" t="s">
        <v>225</v>
      </c>
      <c r="D624" s="131" t="s">
        <v>442</v>
      </c>
      <c r="E624" s="126">
        <v>610</v>
      </c>
      <c r="F624" s="126">
        <v>900100</v>
      </c>
      <c r="G624" s="133">
        <v>81.099999999999994</v>
      </c>
      <c r="H624" s="133">
        <v>81.099999999999994</v>
      </c>
      <c r="I624" s="133">
        <v>81.099999999999994</v>
      </c>
      <c r="J624" s="133">
        <f t="shared" si="136"/>
        <v>100</v>
      </c>
      <c r="K624" s="150">
        <f t="shared" si="137"/>
        <v>100</v>
      </c>
    </row>
    <row r="625" spans="1:11" ht="25.5" x14ac:dyDescent="0.2">
      <c r="A625" s="155" t="s">
        <v>448</v>
      </c>
      <c r="B625" s="78" t="s">
        <v>59</v>
      </c>
      <c r="C625" s="79" t="s">
        <v>225</v>
      </c>
      <c r="D625" s="142" t="s">
        <v>181</v>
      </c>
      <c r="E625" s="91"/>
      <c r="F625" s="91"/>
      <c r="G625" s="127">
        <f>G626+G630+G639</f>
        <v>179844.8</v>
      </c>
      <c r="H625" s="127">
        <f>H626+H630+H639</f>
        <v>177585.59999999998</v>
      </c>
      <c r="I625" s="127">
        <f>I626+I630+I639</f>
        <v>81318.399999999994</v>
      </c>
      <c r="J625" s="127">
        <f t="shared" si="136"/>
        <v>45.215875021129328</v>
      </c>
      <c r="K625" s="147">
        <f t="shared" si="137"/>
        <v>45.791100179293821</v>
      </c>
    </row>
    <row r="626" spans="1:11" ht="25.5" x14ac:dyDescent="0.2">
      <c r="A626" s="155" t="s">
        <v>449</v>
      </c>
      <c r="B626" s="78" t="s">
        <v>59</v>
      </c>
      <c r="C626" s="79" t="s">
        <v>225</v>
      </c>
      <c r="D626" s="142" t="s">
        <v>446</v>
      </c>
      <c r="E626" s="193"/>
      <c r="F626" s="193"/>
      <c r="G626" s="127">
        <f t="shared" ref="G626:I628" si="146">G627</f>
        <v>36</v>
      </c>
      <c r="H626" s="127">
        <f t="shared" si="146"/>
        <v>36</v>
      </c>
      <c r="I626" s="127">
        <f t="shared" si="146"/>
        <v>36</v>
      </c>
      <c r="J626" s="133">
        <f t="shared" si="136"/>
        <v>100</v>
      </c>
      <c r="K626" s="150">
        <f t="shared" si="137"/>
        <v>100</v>
      </c>
    </row>
    <row r="627" spans="1:11" x14ac:dyDescent="0.2">
      <c r="A627" s="165" t="s">
        <v>229</v>
      </c>
      <c r="B627" s="82" t="s">
        <v>59</v>
      </c>
      <c r="C627" s="95" t="s">
        <v>225</v>
      </c>
      <c r="D627" s="131" t="s">
        <v>447</v>
      </c>
      <c r="E627" s="194"/>
      <c r="F627" s="194"/>
      <c r="G627" s="133">
        <f t="shared" si="146"/>
        <v>36</v>
      </c>
      <c r="H627" s="133">
        <f t="shared" si="146"/>
        <v>36</v>
      </c>
      <c r="I627" s="133">
        <f t="shared" si="146"/>
        <v>36</v>
      </c>
      <c r="J627" s="133">
        <f t="shared" si="136"/>
        <v>100</v>
      </c>
      <c r="K627" s="150">
        <f t="shared" si="137"/>
        <v>100</v>
      </c>
    </row>
    <row r="628" spans="1:11" x14ac:dyDescent="0.2">
      <c r="A628" s="129" t="s">
        <v>111</v>
      </c>
      <c r="B628" s="82" t="s">
        <v>59</v>
      </c>
      <c r="C628" s="95" t="s">
        <v>225</v>
      </c>
      <c r="D628" s="131" t="s">
        <v>447</v>
      </c>
      <c r="E628" s="126" t="s">
        <v>112</v>
      </c>
      <c r="F628" s="194"/>
      <c r="G628" s="133">
        <f t="shared" si="146"/>
        <v>36</v>
      </c>
      <c r="H628" s="133">
        <f t="shared" si="146"/>
        <v>36</v>
      </c>
      <c r="I628" s="133">
        <f>I629</f>
        <v>36</v>
      </c>
      <c r="J628" s="133">
        <f t="shared" si="136"/>
        <v>100</v>
      </c>
      <c r="K628" s="150">
        <f t="shared" si="137"/>
        <v>100</v>
      </c>
    </row>
    <row r="629" spans="1:11" x14ac:dyDescent="0.2">
      <c r="A629" s="129" t="s">
        <v>113</v>
      </c>
      <c r="B629" s="82" t="s">
        <v>59</v>
      </c>
      <c r="C629" s="95" t="s">
        <v>225</v>
      </c>
      <c r="D629" s="131" t="s">
        <v>447</v>
      </c>
      <c r="E629" s="126" t="s">
        <v>114</v>
      </c>
      <c r="F629" s="126">
        <v>900100</v>
      </c>
      <c r="G629" s="133">
        <v>36</v>
      </c>
      <c r="H629" s="133">
        <v>36</v>
      </c>
      <c r="I629" s="133">
        <v>36</v>
      </c>
      <c r="J629" s="133">
        <f t="shared" si="136"/>
        <v>100</v>
      </c>
      <c r="K629" s="150">
        <f t="shared" si="137"/>
        <v>100</v>
      </c>
    </row>
    <row r="630" spans="1:11" x14ac:dyDescent="0.2">
      <c r="A630" s="129" t="s">
        <v>368</v>
      </c>
      <c r="B630" s="78" t="s">
        <v>59</v>
      </c>
      <c r="C630" s="79" t="s">
        <v>225</v>
      </c>
      <c r="D630" s="142" t="s">
        <v>450</v>
      </c>
      <c r="E630" s="126"/>
      <c r="F630" s="126"/>
      <c r="G630" s="127">
        <f>G631+G635</f>
        <v>168195.5</v>
      </c>
      <c r="H630" s="127">
        <f>H631+H635</f>
        <v>165936.29999999999</v>
      </c>
      <c r="I630" s="127">
        <f>I631+I635</f>
        <v>76211.399999999994</v>
      </c>
      <c r="J630" s="133">
        <f t="shared" si="136"/>
        <v>45.311200359105918</v>
      </c>
      <c r="K630" s="150">
        <f t="shared" si="137"/>
        <v>45.928106146756313</v>
      </c>
    </row>
    <row r="631" spans="1:11" x14ac:dyDescent="0.2">
      <c r="A631" s="129" t="s">
        <v>228</v>
      </c>
      <c r="B631" s="82" t="s">
        <v>59</v>
      </c>
      <c r="C631" s="95" t="s">
        <v>225</v>
      </c>
      <c r="D631" s="131" t="s">
        <v>693</v>
      </c>
      <c r="E631" s="126"/>
      <c r="F631" s="126"/>
      <c r="G631" s="133">
        <f>G632</f>
        <v>29863</v>
      </c>
      <c r="H631" s="133">
        <f>H632</f>
        <v>27603.8</v>
      </c>
      <c r="I631" s="133">
        <f>I632</f>
        <v>11253.6</v>
      </c>
      <c r="J631" s="133">
        <f t="shared" si="136"/>
        <v>37.684090680775547</v>
      </c>
      <c r="K631" s="150">
        <f t="shared" si="137"/>
        <v>40.768300016664377</v>
      </c>
    </row>
    <row r="632" spans="1:11" ht="25.5" x14ac:dyDescent="0.2">
      <c r="A632" s="129" t="s">
        <v>79</v>
      </c>
      <c r="B632" s="82" t="s">
        <v>59</v>
      </c>
      <c r="C632" s="95" t="s">
        <v>225</v>
      </c>
      <c r="D632" s="131" t="s">
        <v>693</v>
      </c>
      <c r="E632" s="126">
        <v>600</v>
      </c>
      <c r="F632" s="126"/>
      <c r="G632" s="133">
        <f>SUM(G633:G634)</f>
        <v>29863</v>
      </c>
      <c r="H632" s="133">
        <f>SUM(H633:H634)</f>
        <v>27603.8</v>
      </c>
      <c r="I632" s="133">
        <f>SUM(I633:I634)</f>
        <v>11253.6</v>
      </c>
      <c r="J632" s="133">
        <f t="shared" si="136"/>
        <v>37.684090680775547</v>
      </c>
      <c r="K632" s="150">
        <f t="shared" si="137"/>
        <v>40.768300016664377</v>
      </c>
    </row>
    <row r="633" spans="1:11" x14ac:dyDescent="0.2">
      <c r="A633" s="129" t="s">
        <v>81</v>
      </c>
      <c r="B633" s="82" t="s">
        <v>59</v>
      </c>
      <c r="C633" s="95" t="s">
        <v>225</v>
      </c>
      <c r="D633" s="131" t="s">
        <v>693</v>
      </c>
      <c r="E633" s="126">
        <v>610</v>
      </c>
      <c r="F633" s="126">
        <v>900100</v>
      </c>
      <c r="G633" s="133">
        <v>14637</v>
      </c>
      <c r="H633" s="133">
        <v>12377.8</v>
      </c>
      <c r="I633" s="133">
        <v>8371.1</v>
      </c>
      <c r="J633" s="133">
        <f t="shared" si="136"/>
        <v>57.191364350618301</v>
      </c>
      <c r="K633" s="150">
        <f t="shared" si="137"/>
        <v>67.629950395062139</v>
      </c>
    </row>
    <row r="634" spans="1:11" x14ac:dyDescent="0.2">
      <c r="A634" s="129" t="s">
        <v>659</v>
      </c>
      <c r="B634" s="82" t="s">
        <v>59</v>
      </c>
      <c r="C634" s="95" t="s">
        <v>225</v>
      </c>
      <c r="D634" s="131" t="s">
        <v>693</v>
      </c>
      <c r="E634" s="126">
        <v>620</v>
      </c>
      <c r="F634" s="126">
        <v>900100</v>
      </c>
      <c r="G634" s="133">
        <v>15226</v>
      </c>
      <c r="H634" s="133">
        <v>15226</v>
      </c>
      <c r="I634" s="133">
        <v>2882.5</v>
      </c>
      <c r="J634" s="133">
        <f t="shared" si="136"/>
        <v>18.931433075003284</v>
      </c>
      <c r="K634" s="150">
        <f t="shared" si="137"/>
        <v>18.931433075003284</v>
      </c>
    </row>
    <row r="635" spans="1:11" ht="25.5" x14ac:dyDescent="0.2">
      <c r="A635" s="129" t="s">
        <v>452</v>
      </c>
      <c r="B635" s="82" t="s">
        <v>59</v>
      </c>
      <c r="C635" s="95" t="s">
        <v>225</v>
      </c>
      <c r="D635" s="131" t="s">
        <v>451</v>
      </c>
      <c r="E635" s="126"/>
      <c r="F635" s="126"/>
      <c r="G635" s="133">
        <f>G636</f>
        <v>138332.5</v>
      </c>
      <c r="H635" s="133">
        <f>H636</f>
        <v>138332.5</v>
      </c>
      <c r="I635" s="133">
        <f>I636</f>
        <v>64957.799999999996</v>
      </c>
      <c r="J635" s="133">
        <f t="shared" si="136"/>
        <v>46.957728661016027</v>
      </c>
      <c r="K635" s="150">
        <f t="shared" si="137"/>
        <v>46.957728661016027</v>
      </c>
    </row>
    <row r="636" spans="1:11" ht="25.5" x14ac:dyDescent="0.2">
      <c r="A636" s="129" t="s">
        <v>79</v>
      </c>
      <c r="B636" s="82" t="s">
        <v>59</v>
      </c>
      <c r="C636" s="95" t="s">
        <v>225</v>
      </c>
      <c r="D636" s="131" t="s">
        <v>451</v>
      </c>
      <c r="E636" s="126" t="s">
        <v>80</v>
      </c>
      <c r="F636" s="126"/>
      <c r="G636" s="133">
        <f>G637+G638</f>
        <v>138332.5</v>
      </c>
      <c r="H636" s="133">
        <f>H637+H638</f>
        <v>138332.5</v>
      </c>
      <c r="I636" s="133">
        <f>I637+I638</f>
        <v>64957.799999999996</v>
      </c>
      <c r="J636" s="133">
        <f t="shared" si="136"/>
        <v>46.957728661016027</v>
      </c>
      <c r="K636" s="150">
        <f t="shared" si="137"/>
        <v>46.957728661016027</v>
      </c>
    </row>
    <row r="637" spans="1:11" x14ac:dyDescent="0.2">
      <c r="A637" s="129" t="s">
        <v>81</v>
      </c>
      <c r="B637" s="82" t="s">
        <v>59</v>
      </c>
      <c r="C637" s="95" t="s">
        <v>225</v>
      </c>
      <c r="D637" s="131" t="s">
        <v>451</v>
      </c>
      <c r="E637" s="126" t="s">
        <v>82</v>
      </c>
      <c r="F637" s="126">
        <v>900100</v>
      </c>
      <c r="G637" s="133">
        <v>53768.7</v>
      </c>
      <c r="H637" s="133">
        <v>53768.7</v>
      </c>
      <c r="I637" s="133">
        <v>26089.599999999999</v>
      </c>
      <c r="J637" s="133">
        <f t="shared" si="136"/>
        <v>48.52190958680422</v>
      </c>
      <c r="K637" s="150">
        <f t="shared" si="137"/>
        <v>48.52190958680422</v>
      </c>
    </row>
    <row r="638" spans="1:11" x14ac:dyDescent="0.2">
      <c r="A638" s="129" t="s">
        <v>104</v>
      </c>
      <c r="B638" s="82" t="s">
        <v>59</v>
      </c>
      <c r="C638" s="95" t="s">
        <v>225</v>
      </c>
      <c r="D638" s="131" t="s">
        <v>451</v>
      </c>
      <c r="E638" s="126" t="s">
        <v>105</v>
      </c>
      <c r="F638" s="126">
        <v>900100</v>
      </c>
      <c r="G638" s="133">
        <v>84563.8</v>
      </c>
      <c r="H638" s="133">
        <v>84563.8</v>
      </c>
      <c r="I638" s="133">
        <v>38868.199999999997</v>
      </c>
      <c r="J638" s="133">
        <f t="shared" si="136"/>
        <v>45.963166272092778</v>
      </c>
      <c r="K638" s="150">
        <f t="shared" si="137"/>
        <v>45.963166272092778</v>
      </c>
    </row>
    <row r="639" spans="1:11" s="107" customFormat="1" ht="29.25" customHeight="1" x14ac:dyDescent="0.2">
      <c r="A639" s="124" t="s">
        <v>863</v>
      </c>
      <c r="B639" s="78" t="s">
        <v>59</v>
      </c>
      <c r="C639" s="79" t="s">
        <v>225</v>
      </c>
      <c r="D639" s="142" t="s">
        <v>453</v>
      </c>
      <c r="E639" s="152"/>
      <c r="F639" s="152"/>
      <c r="G639" s="127">
        <f t="shared" ref="G639:H641" si="147">G640</f>
        <v>11613.3</v>
      </c>
      <c r="H639" s="127">
        <f t="shared" si="147"/>
        <v>11613.3</v>
      </c>
      <c r="I639" s="127">
        <f t="shared" ref="I639" si="148">I640</f>
        <v>5071</v>
      </c>
      <c r="J639" s="133">
        <f t="shared" si="136"/>
        <v>43.665452541482615</v>
      </c>
      <c r="K639" s="150">
        <f t="shared" si="137"/>
        <v>43.665452541482615</v>
      </c>
    </row>
    <row r="640" spans="1:11" ht="25.5" x14ac:dyDescent="0.2">
      <c r="A640" s="129" t="s">
        <v>231</v>
      </c>
      <c r="B640" s="82" t="s">
        <v>59</v>
      </c>
      <c r="C640" s="95" t="s">
        <v>225</v>
      </c>
      <c r="D640" s="131" t="s">
        <v>454</v>
      </c>
      <c r="E640" s="126"/>
      <c r="F640" s="126"/>
      <c r="G640" s="133">
        <f t="shared" si="147"/>
        <v>11613.3</v>
      </c>
      <c r="H640" s="133">
        <f t="shared" si="147"/>
        <v>11613.3</v>
      </c>
      <c r="I640" s="133">
        <f>I641</f>
        <v>5071</v>
      </c>
      <c r="J640" s="133">
        <f t="shared" si="136"/>
        <v>43.665452541482615</v>
      </c>
      <c r="K640" s="150">
        <f t="shared" si="137"/>
        <v>43.665452541482615</v>
      </c>
    </row>
    <row r="641" spans="1:11" ht="25.5" x14ac:dyDescent="0.2">
      <c r="A641" s="129" t="s">
        <v>79</v>
      </c>
      <c r="B641" s="82" t="s">
        <v>59</v>
      </c>
      <c r="C641" s="95" t="s">
        <v>225</v>
      </c>
      <c r="D641" s="131" t="s">
        <v>454</v>
      </c>
      <c r="E641" s="126">
        <v>600</v>
      </c>
      <c r="F641" s="126"/>
      <c r="G641" s="133">
        <f t="shared" si="147"/>
        <v>11613.3</v>
      </c>
      <c r="H641" s="133">
        <f t="shared" si="147"/>
        <v>11613.3</v>
      </c>
      <c r="I641" s="133">
        <f>I642</f>
        <v>5071</v>
      </c>
      <c r="J641" s="133">
        <f t="shared" si="136"/>
        <v>43.665452541482615</v>
      </c>
      <c r="K641" s="150">
        <f t="shared" si="137"/>
        <v>43.665452541482615</v>
      </c>
    </row>
    <row r="642" spans="1:11" x14ac:dyDescent="0.2">
      <c r="A642" s="129" t="s">
        <v>104</v>
      </c>
      <c r="B642" s="82">
        <v>901</v>
      </c>
      <c r="C642" s="95" t="s">
        <v>225</v>
      </c>
      <c r="D642" s="131" t="s">
        <v>454</v>
      </c>
      <c r="E642" s="126" t="s">
        <v>105</v>
      </c>
      <c r="F642" s="126">
        <v>900100</v>
      </c>
      <c r="G642" s="133">
        <v>11613.3</v>
      </c>
      <c r="H642" s="133">
        <v>11613.3</v>
      </c>
      <c r="I642" s="133">
        <v>5071</v>
      </c>
      <c r="J642" s="133">
        <f t="shared" si="136"/>
        <v>43.665452541482615</v>
      </c>
      <c r="K642" s="150">
        <f t="shared" si="137"/>
        <v>43.665452541482615</v>
      </c>
    </row>
    <row r="643" spans="1:11" ht="25.5" x14ac:dyDescent="0.2">
      <c r="A643" s="124" t="s">
        <v>736</v>
      </c>
      <c r="B643" s="78">
        <v>901</v>
      </c>
      <c r="C643" s="114" t="s">
        <v>225</v>
      </c>
      <c r="D643" s="142" t="s">
        <v>733</v>
      </c>
      <c r="E643" s="152"/>
      <c r="F643" s="152"/>
      <c r="G643" s="127">
        <f>G644</f>
        <v>47000</v>
      </c>
      <c r="H643" s="127">
        <f>H644</f>
        <v>47000</v>
      </c>
      <c r="I643" s="127">
        <f>I644</f>
        <v>0</v>
      </c>
      <c r="J643" s="127">
        <f t="shared" si="136"/>
        <v>0</v>
      </c>
      <c r="K643" s="147">
        <f t="shared" si="137"/>
        <v>0</v>
      </c>
    </row>
    <row r="644" spans="1:11" ht="38.25" x14ac:dyDescent="0.2">
      <c r="A644" s="129" t="s">
        <v>737</v>
      </c>
      <c r="B644" s="82">
        <v>901</v>
      </c>
      <c r="C644" s="116" t="s">
        <v>225</v>
      </c>
      <c r="D644" s="131" t="s">
        <v>734</v>
      </c>
      <c r="E644" s="126"/>
      <c r="F644" s="126"/>
      <c r="G644" s="133">
        <f>G645+G648</f>
        <v>47000</v>
      </c>
      <c r="H644" s="133">
        <f>H645+H648</f>
        <v>47000</v>
      </c>
      <c r="I644" s="133">
        <f>I645+I648</f>
        <v>0</v>
      </c>
      <c r="J644" s="133">
        <f t="shared" si="136"/>
        <v>0</v>
      </c>
      <c r="K644" s="150">
        <f t="shared" si="137"/>
        <v>0</v>
      </c>
    </row>
    <row r="645" spans="1:11" ht="25.5" x14ac:dyDescent="0.2">
      <c r="A645" s="129" t="s">
        <v>875</v>
      </c>
      <c r="B645" s="82">
        <v>901</v>
      </c>
      <c r="C645" s="116" t="s">
        <v>225</v>
      </c>
      <c r="D645" s="131" t="s">
        <v>874</v>
      </c>
      <c r="E645" s="126"/>
      <c r="F645" s="126"/>
      <c r="G645" s="133">
        <f t="shared" ref="G645:I646" si="149">G646</f>
        <v>7000</v>
      </c>
      <c r="H645" s="133">
        <f t="shared" si="149"/>
        <v>7000</v>
      </c>
      <c r="I645" s="133">
        <f t="shared" si="149"/>
        <v>0</v>
      </c>
      <c r="J645" s="133">
        <f t="shared" si="136"/>
        <v>0</v>
      </c>
      <c r="K645" s="150">
        <f t="shared" si="137"/>
        <v>0</v>
      </c>
    </row>
    <row r="646" spans="1:11" ht="25.5" x14ac:dyDescent="0.2">
      <c r="A646" s="129" t="s">
        <v>79</v>
      </c>
      <c r="B646" s="82">
        <v>901</v>
      </c>
      <c r="C646" s="116" t="s">
        <v>225</v>
      </c>
      <c r="D646" s="131" t="s">
        <v>874</v>
      </c>
      <c r="E646" s="126">
        <v>600</v>
      </c>
      <c r="F646" s="126"/>
      <c r="G646" s="133">
        <f t="shared" si="149"/>
        <v>7000</v>
      </c>
      <c r="H646" s="133">
        <f t="shared" si="149"/>
        <v>7000</v>
      </c>
      <c r="I646" s="133">
        <f t="shared" si="149"/>
        <v>0</v>
      </c>
      <c r="J646" s="133">
        <f t="shared" si="136"/>
        <v>0</v>
      </c>
      <c r="K646" s="150">
        <f t="shared" si="137"/>
        <v>0</v>
      </c>
    </row>
    <row r="647" spans="1:11" x14ac:dyDescent="0.2">
      <c r="A647" s="129" t="s">
        <v>659</v>
      </c>
      <c r="B647" s="82">
        <v>901</v>
      </c>
      <c r="C647" s="116" t="s">
        <v>225</v>
      </c>
      <c r="D647" s="131" t="s">
        <v>874</v>
      </c>
      <c r="E647" s="126">
        <v>620</v>
      </c>
      <c r="F647" s="126">
        <v>900100</v>
      </c>
      <c r="G647" s="133">
        <v>7000</v>
      </c>
      <c r="H647" s="133">
        <v>7000</v>
      </c>
      <c r="I647" s="133">
        <v>0</v>
      </c>
      <c r="J647" s="133">
        <f t="shared" si="136"/>
        <v>0</v>
      </c>
      <c r="K647" s="150">
        <f t="shared" si="137"/>
        <v>0</v>
      </c>
    </row>
    <row r="648" spans="1:11" ht="25.5" x14ac:dyDescent="0.2">
      <c r="A648" s="129" t="s">
        <v>738</v>
      </c>
      <c r="B648" s="82">
        <v>901</v>
      </c>
      <c r="C648" s="116" t="s">
        <v>225</v>
      </c>
      <c r="D648" s="131" t="s">
        <v>735</v>
      </c>
      <c r="E648" s="126"/>
      <c r="F648" s="126"/>
      <c r="G648" s="133">
        <f>G649</f>
        <v>40000</v>
      </c>
      <c r="H648" s="133">
        <f>H649</f>
        <v>40000</v>
      </c>
      <c r="I648" s="133">
        <f>I649</f>
        <v>0</v>
      </c>
      <c r="J648" s="133">
        <f t="shared" si="136"/>
        <v>0</v>
      </c>
      <c r="K648" s="150">
        <f t="shared" si="137"/>
        <v>0</v>
      </c>
    </row>
    <row r="649" spans="1:11" ht="25.5" x14ac:dyDescent="0.2">
      <c r="A649" s="129" t="s">
        <v>79</v>
      </c>
      <c r="B649" s="82">
        <v>901</v>
      </c>
      <c r="C649" s="116" t="s">
        <v>225</v>
      </c>
      <c r="D649" s="131" t="s">
        <v>735</v>
      </c>
      <c r="E649" s="126">
        <v>600</v>
      </c>
      <c r="F649" s="126"/>
      <c r="G649" s="133">
        <f>SUM(G650:G653)</f>
        <v>40000</v>
      </c>
      <c r="H649" s="133">
        <f>SUM(H650:H653)</f>
        <v>40000</v>
      </c>
      <c r="I649" s="133">
        <f>SUM(I650:I653)</f>
        <v>0</v>
      </c>
      <c r="J649" s="133">
        <f t="shared" si="136"/>
        <v>0</v>
      </c>
      <c r="K649" s="150">
        <f t="shared" si="137"/>
        <v>0</v>
      </c>
    </row>
    <row r="650" spans="1:11" x14ac:dyDescent="0.2">
      <c r="A650" s="129" t="s">
        <v>81</v>
      </c>
      <c r="B650" s="82">
        <v>901</v>
      </c>
      <c r="C650" s="116" t="s">
        <v>225</v>
      </c>
      <c r="D650" s="131" t="s">
        <v>735</v>
      </c>
      <c r="E650" s="126">
        <v>610</v>
      </c>
      <c r="F650" s="126">
        <v>900302</v>
      </c>
      <c r="G650" s="133">
        <v>0</v>
      </c>
      <c r="H650" s="133">
        <v>0</v>
      </c>
      <c r="I650" s="133">
        <v>0</v>
      </c>
      <c r="J650" s="133">
        <v>0</v>
      </c>
      <c r="K650" s="150" t="e">
        <f t="shared" ref="K650:K713" si="150">I650/H650*100</f>
        <v>#DIV/0!</v>
      </c>
    </row>
    <row r="651" spans="1:11" x14ac:dyDescent="0.2">
      <c r="A651" s="129" t="s">
        <v>81</v>
      </c>
      <c r="B651" s="82">
        <v>901</v>
      </c>
      <c r="C651" s="116" t="s">
        <v>225</v>
      </c>
      <c r="D651" s="131" t="s">
        <v>735</v>
      </c>
      <c r="E651" s="126">
        <v>610</v>
      </c>
      <c r="F651" s="126">
        <v>900100</v>
      </c>
      <c r="G651" s="133">
        <v>0</v>
      </c>
      <c r="H651" s="133">
        <v>0</v>
      </c>
      <c r="I651" s="133">
        <v>0</v>
      </c>
      <c r="J651" s="133">
        <v>0</v>
      </c>
      <c r="K651" s="150" t="e">
        <f t="shared" si="150"/>
        <v>#DIV/0!</v>
      </c>
    </row>
    <row r="652" spans="1:11" x14ac:dyDescent="0.2">
      <c r="A652" s="129" t="s">
        <v>659</v>
      </c>
      <c r="B652" s="82">
        <v>901</v>
      </c>
      <c r="C652" s="116" t="s">
        <v>225</v>
      </c>
      <c r="D652" s="131" t="s">
        <v>735</v>
      </c>
      <c r="E652" s="126">
        <v>620</v>
      </c>
      <c r="F652" s="126">
        <v>900302</v>
      </c>
      <c r="G652" s="133">
        <v>20000</v>
      </c>
      <c r="H652" s="133">
        <v>20000</v>
      </c>
      <c r="I652" s="133">
        <v>0</v>
      </c>
      <c r="J652" s="133">
        <f t="shared" ref="J652:J713" si="151">I652/G652*100</f>
        <v>0</v>
      </c>
      <c r="K652" s="150">
        <f t="shared" si="150"/>
        <v>0</v>
      </c>
    </row>
    <row r="653" spans="1:11" x14ac:dyDescent="0.2">
      <c r="A653" s="129" t="s">
        <v>659</v>
      </c>
      <c r="B653" s="82">
        <v>901</v>
      </c>
      <c r="C653" s="116" t="s">
        <v>225</v>
      </c>
      <c r="D653" s="131" t="s">
        <v>735</v>
      </c>
      <c r="E653" s="126">
        <v>620</v>
      </c>
      <c r="F653" s="126">
        <v>900100</v>
      </c>
      <c r="G653" s="133">
        <v>20000</v>
      </c>
      <c r="H653" s="133">
        <v>20000</v>
      </c>
      <c r="I653" s="133">
        <v>0</v>
      </c>
      <c r="J653" s="133">
        <f t="shared" si="151"/>
        <v>0</v>
      </c>
      <c r="K653" s="150">
        <f t="shared" si="150"/>
        <v>0</v>
      </c>
    </row>
    <row r="654" spans="1:11" x14ac:dyDescent="0.2">
      <c r="A654" s="155" t="s">
        <v>108</v>
      </c>
      <c r="B654" s="78" t="s">
        <v>59</v>
      </c>
      <c r="C654" s="79" t="s">
        <v>225</v>
      </c>
      <c r="D654" s="142" t="s">
        <v>300</v>
      </c>
      <c r="E654" s="193"/>
      <c r="F654" s="193"/>
      <c r="G654" s="127">
        <f t="shared" ref="G654:I655" si="152">G655</f>
        <v>3170</v>
      </c>
      <c r="H654" s="127">
        <f t="shared" si="152"/>
        <v>3170</v>
      </c>
      <c r="I654" s="127">
        <f t="shared" si="152"/>
        <v>775.7</v>
      </c>
      <c r="J654" s="127">
        <f t="shared" si="151"/>
        <v>24.470031545741328</v>
      </c>
      <c r="K654" s="147">
        <f t="shared" si="150"/>
        <v>24.470031545741328</v>
      </c>
    </row>
    <row r="655" spans="1:11" ht="25.5" x14ac:dyDescent="0.2">
      <c r="A655" s="149" t="s">
        <v>325</v>
      </c>
      <c r="B655" s="78" t="s">
        <v>59</v>
      </c>
      <c r="C655" s="79" t="s">
        <v>225</v>
      </c>
      <c r="D655" s="142" t="s">
        <v>301</v>
      </c>
      <c r="E655" s="193"/>
      <c r="F655" s="193"/>
      <c r="G655" s="127">
        <f t="shared" ref="G655:H657" si="153">G656</f>
        <v>3170</v>
      </c>
      <c r="H655" s="127">
        <f t="shared" si="153"/>
        <v>3170</v>
      </c>
      <c r="I655" s="127">
        <f t="shared" si="152"/>
        <v>775.7</v>
      </c>
      <c r="J655" s="133">
        <f t="shared" si="151"/>
        <v>24.470031545741328</v>
      </c>
      <c r="K655" s="150">
        <f t="shared" si="150"/>
        <v>24.470031545741328</v>
      </c>
    </row>
    <row r="656" spans="1:11" x14ac:dyDescent="0.2">
      <c r="A656" s="163" t="s">
        <v>228</v>
      </c>
      <c r="B656" s="82" t="s">
        <v>59</v>
      </c>
      <c r="C656" s="95" t="s">
        <v>225</v>
      </c>
      <c r="D656" s="131" t="s">
        <v>455</v>
      </c>
      <c r="E656" s="194"/>
      <c r="F656" s="194"/>
      <c r="G656" s="133">
        <f t="shared" si="153"/>
        <v>3170</v>
      </c>
      <c r="H656" s="133">
        <f t="shared" si="153"/>
        <v>3170</v>
      </c>
      <c r="I656" s="133">
        <f>I657</f>
        <v>775.7</v>
      </c>
      <c r="J656" s="133">
        <f t="shared" si="151"/>
        <v>24.470031545741328</v>
      </c>
      <c r="K656" s="150">
        <f t="shared" si="150"/>
        <v>24.470031545741328</v>
      </c>
    </row>
    <row r="657" spans="1:11" x14ac:dyDescent="0.2">
      <c r="A657" s="129" t="s">
        <v>68</v>
      </c>
      <c r="B657" s="82" t="s">
        <v>59</v>
      </c>
      <c r="C657" s="95" t="s">
        <v>225</v>
      </c>
      <c r="D657" s="131" t="s">
        <v>455</v>
      </c>
      <c r="E657" s="126" t="s">
        <v>69</v>
      </c>
      <c r="F657" s="126"/>
      <c r="G657" s="133">
        <f t="shared" si="153"/>
        <v>3170</v>
      </c>
      <c r="H657" s="133">
        <f t="shared" si="153"/>
        <v>3170</v>
      </c>
      <c r="I657" s="133">
        <f>I658</f>
        <v>775.7</v>
      </c>
      <c r="J657" s="133">
        <f t="shared" si="151"/>
        <v>24.470031545741328</v>
      </c>
      <c r="K657" s="150">
        <f t="shared" si="150"/>
        <v>24.470031545741328</v>
      </c>
    </row>
    <row r="658" spans="1:11" ht="25.5" x14ac:dyDescent="0.2">
      <c r="A658" s="129" t="s">
        <v>70</v>
      </c>
      <c r="B658" s="82" t="s">
        <v>59</v>
      </c>
      <c r="C658" s="95" t="s">
        <v>225</v>
      </c>
      <c r="D658" s="131" t="s">
        <v>455</v>
      </c>
      <c r="E658" s="126" t="s">
        <v>71</v>
      </c>
      <c r="F658" s="126">
        <v>900100</v>
      </c>
      <c r="G658" s="133">
        <v>3170</v>
      </c>
      <c r="H658" s="133">
        <v>3170</v>
      </c>
      <c r="I658" s="133">
        <v>775.7</v>
      </c>
      <c r="J658" s="133">
        <f t="shared" si="151"/>
        <v>24.470031545741328</v>
      </c>
      <c r="K658" s="150">
        <f t="shared" si="150"/>
        <v>24.470031545741328</v>
      </c>
    </row>
    <row r="659" spans="1:11" x14ac:dyDescent="0.2">
      <c r="A659" s="100" t="s">
        <v>117</v>
      </c>
      <c r="B659" s="76" t="s">
        <v>59</v>
      </c>
      <c r="C659" s="77" t="s">
        <v>366</v>
      </c>
      <c r="D659" s="76"/>
      <c r="E659" s="76"/>
      <c r="F659" s="76"/>
      <c r="G659" s="127">
        <f>G660+G667</f>
        <v>21427.199999999997</v>
      </c>
      <c r="H659" s="127">
        <f>H660+H667</f>
        <v>21427.199999999997</v>
      </c>
      <c r="I659" s="127">
        <f>I660+I667</f>
        <v>7331.1</v>
      </c>
      <c r="J659" s="127">
        <f t="shared" si="151"/>
        <v>34.213989695340508</v>
      </c>
      <c r="K659" s="147">
        <f t="shared" si="150"/>
        <v>34.213989695340508</v>
      </c>
    </row>
    <row r="660" spans="1:11" x14ac:dyDescent="0.2">
      <c r="A660" s="100" t="s">
        <v>118</v>
      </c>
      <c r="B660" s="72" t="s">
        <v>59</v>
      </c>
      <c r="C660" s="158" t="s">
        <v>331</v>
      </c>
      <c r="D660" s="76"/>
      <c r="E660" s="76"/>
      <c r="F660" s="76"/>
      <c r="G660" s="127">
        <f t="shared" ref="G660:H662" si="154">G661</f>
        <v>12788.3</v>
      </c>
      <c r="H660" s="127">
        <f t="shared" si="154"/>
        <v>12788.3</v>
      </c>
      <c r="I660" s="127">
        <f t="shared" ref="I660:I662" si="155">I661</f>
        <v>5377.8</v>
      </c>
      <c r="J660" s="127">
        <f t="shared" si="151"/>
        <v>42.052501114299794</v>
      </c>
      <c r="K660" s="147">
        <f t="shared" si="150"/>
        <v>42.052501114299794</v>
      </c>
    </row>
    <row r="661" spans="1:11" x14ac:dyDescent="0.2">
      <c r="A661" s="148" t="s">
        <v>540</v>
      </c>
      <c r="B661" s="72" t="s">
        <v>59</v>
      </c>
      <c r="C661" s="158" t="s">
        <v>331</v>
      </c>
      <c r="D661" s="142" t="s">
        <v>156</v>
      </c>
      <c r="E661" s="93"/>
      <c r="F661" s="93"/>
      <c r="G661" s="127">
        <f t="shared" si="154"/>
        <v>12788.3</v>
      </c>
      <c r="H661" s="127">
        <f t="shared" si="154"/>
        <v>12788.3</v>
      </c>
      <c r="I661" s="127">
        <f t="shared" si="155"/>
        <v>5377.8</v>
      </c>
      <c r="J661" s="127">
        <f t="shared" si="151"/>
        <v>42.052501114299794</v>
      </c>
      <c r="K661" s="147">
        <f t="shared" si="150"/>
        <v>42.052501114299794</v>
      </c>
    </row>
    <row r="662" spans="1:11" x14ac:dyDescent="0.2">
      <c r="A662" s="148" t="s">
        <v>541</v>
      </c>
      <c r="B662" s="72" t="s">
        <v>59</v>
      </c>
      <c r="C662" s="158" t="s">
        <v>331</v>
      </c>
      <c r="D662" s="142" t="s">
        <v>178</v>
      </c>
      <c r="E662" s="91"/>
      <c r="F662" s="91"/>
      <c r="G662" s="127">
        <f t="shared" si="154"/>
        <v>12788.3</v>
      </c>
      <c r="H662" s="127">
        <f t="shared" si="154"/>
        <v>12788.3</v>
      </c>
      <c r="I662" s="127">
        <f t="shared" si="155"/>
        <v>5377.8</v>
      </c>
      <c r="J662" s="127">
        <f t="shared" si="151"/>
        <v>42.052501114299794</v>
      </c>
      <c r="K662" s="147">
        <f t="shared" si="150"/>
        <v>42.052501114299794</v>
      </c>
    </row>
    <row r="663" spans="1:11" ht="25.5" x14ac:dyDescent="0.2">
      <c r="A663" s="148" t="s">
        <v>542</v>
      </c>
      <c r="B663" s="72" t="s">
        <v>59</v>
      </c>
      <c r="C663" s="158" t="s">
        <v>331</v>
      </c>
      <c r="D663" s="142" t="s">
        <v>538</v>
      </c>
      <c r="E663" s="152"/>
      <c r="F663" s="152"/>
      <c r="G663" s="127">
        <f t="shared" ref="G663:I665" si="156">G664</f>
        <v>12788.3</v>
      </c>
      <c r="H663" s="127">
        <f t="shared" si="156"/>
        <v>12788.3</v>
      </c>
      <c r="I663" s="127">
        <f t="shared" si="156"/>
        <v>5377.8</v>
      </c>
      <c r="J663" s="133">
        <f t="shared" si="151"/>
        <v>42.052501114299794</v>
      </c>
      <c r="K663" s="150">
        <f t="shared" si="150"/>
        <v>42.052501114299794</v>
      </c>
    </row>
    <row r="664" spans="1:11" ht="25.5" x14ac:dyDescent="0.2">
      <c r="A664" s="157" t="s">
        <v>333</v>
      </c>
      <c r="B664" s="80" t="s">
        <v>59</v>
      </c>
      <c r="C664" s="159" t="s">
        <v>331</v>
      </c>
      <c r="D664" s="131" t="s">
        <v>539</v>
      </c>
      <c r="E664" s="126"/>
      <c r="F664" s="126"/>
      <c r="G664" s="133">
        <f t="shared" si="156"/>
        <v>12788.3</v>
      </c>
      <c r="H664" s="133">
        <f t="shared" si="156"/>
        <v>12788.3</v>
      </c>
      <c r="I664" s="133">
        <f t="shared" si="156"/>
        <v>5377.8</v>
      </c>
      <c r="J664" s="133">
        <f t="shared" si="151"/>
        <v>42.052501114299794</v>
      </c>
      <c r="K664" s="150">
        <f t="shared" si="150"/>
        <v>42.052501114299794</v>
      </c>
    </row>
    <row r="665" spans="1:11" x14ac:dyDescent="0.2">
      <c r="A665" s="129" t="s">
        <v>111</v>
      </c>
      <c r="B665" s="80" t="s">
        <v>59</v>
      </c>
      <c r="C665" s="159" t="s">
        <v>331</v>
      </c>
      <c r="D665" s="131" t="s">
        <v>539</v>
      </c>
      <c r="E665" s="126" t="s">
        <v>112</v>
      </c>
      <c r="F665" s="126"/>
      <c r="G665" s="133">
        <f t="shared" si="156"/>
        <v>12788.3</v>
      </c>
      <c r="H665" s="133">
        <f t="shared" si="156"/>
        <v>12788.3</v>
      </c>
      <c r="I665" s="133">
        <f t="shared" si="156"/>
        <v>5377.8</v>
      </c>
      <c r="J665" s="133">
        <f t="shared" si="151"/>
        <v>42.052501114299794</v>
      </c>
      <c r="K665" s="150">
        <f t="shared" si="150"/>
        <v>42.052501114299794</v>
      </c>
    </row>
    <row r="666" spans="1:11" x14ac:dyDescent="0.2">
      <c r="A666" s="129" t="s">
        <v>120</v>
      </c>
      <c r="B666" s="80" t="s">
        <v>59</v>
      </c>
      <c r="C666" s="159" t="s">
        <v>331</v>
      </c>
      <c r="D666" s="131" t="s">
        <v>539</v>
      </c>
      <c r="E666" s="126">
        <v>310</v>
      </c>
      <c r="F666" s="126">
        <v>900100</v>
      </c>
      <c r="G666" s="185">
        <v>12788.3</v>
      </c>
      <c r="H666" s="185">
        <v>12788.3</v>
      </c>
      <c r="I666" s="185">
        <v>5377.8</v>
      </c>
      <c r="J666" s="133">
        <f t="shared" si="151"/>
        <v>42.052501114299794</v>
      </c>
      <c r="K666" s="150">
        <f t="shared" si="150"/>
        <v>42.052501114299794</v>
      </c>
    </row>
    <row r="667" spans="1:11" x14ac:dyDescent="0.2">
      <c r="A667" s="100" t="s">
        <v>119</v>
      </c>
      <c r="B667" s="72" t="s">
        <v>59</v>
      </c>
      <c r="C667" s="158" t="s">
        <v>329</v>
      </c>
      <c r="D667" s="76"/>
      <c r="E667" s="76"/>
      <c r="F667" s="76"/>
      <c r="G667" s="127">
        <f>G668+G674</f>
        <v>8638.9</v>
      </c>
      <c r="H667" s="127">
        <f>H668+H674</f>
        <v>8638.9</v>
      </c>
      <c r="I667" s="127">
        <f>I668+I674</f>
        <v>1953.3</v>
      </c>
      <c r="J667" s="127">
        <f t="shared" si="151"/>
        <v>22.610517542742713</v>
      </c>
      <c r="K667" s="147">
        <f t="shared" si="150"/>
        <v>22.610517542742713</v>
      </c>
    </row>
    <row r="668" spans="1:11" x14ac:dyDescent="0.2">
      <c r="A668" s="102" t="s">
        <v>193</v>
      </c>
      <c r="B668" s="71" t="s">
        <v>59</v>
      </c>
      <c r="C668" s="158" t="s">
        <v>329</v>
      </c>
      <c r="D668" s="92" t="s">
        <v>152</v>
      </c>
      <c r="E668" s="71"/>
      <c r="F668" s="71"/>
      <c r="G668" s="127">
        <f>G669</f>
        <v>4847.2</v>
      </c>
      <c r="H668" s="127">
        <f>H669</f>
        <v>4847.2</v>
      </c>
      <c r="I668" s="127">
        <f t="shared" ref="I668" si="157">I669</f>
        <v>1319.3</v>
      </c>
      <c r="J668" s="127">
        <f t="shared" si="151"/>
        <v>27.217775210430766</v>
      </c>
      <c r="K668" s="147">
        <f t="shared" si="150"/>
        <v>27.217775210430766</v>
      </c>
    </row>
    <row r="669" spans="1:11" x14ac:dyDescent="0.2">
      <c r="A669" s="124" t="s">
        <v>194</v>
      </c>
      <c r="B669" s="72" t="s">
        <v>59</v>
      </c>
      <c r="C669" s="158" t="s">
        <v>329</v>
      </c>
      <c r="D669" s="92" t="s">
        <v>188</v>
      </c>
      <c r="E669" s="93"/>
      <c r="F669" s="93"/>
      <c r="G669" s="127">
        <f t="shared" ref="G669:I672" si="158">G670</f>
        <v>4847.2</v>
      </c>
      <c r="H669" s="127">
        <f t="shared" si="158"/>
        <v>4847.2</v>
      </c>
      <c r="I669" s="127">
        <f t="shared" si="158"/>
        <v>1319.3</v>
      </c>
      <c r="J669" s="127">
        <f t="shared" si="151"/>
        <v>27.217775210430766</v>
      </c>
      <c r="K669" s="147">
        <f t="shared" si="150"/>
        <v>27.217775210430766</v>
      </c>
    </row>
    <row r="670" spans="1:11" x14ac:dyDescent="0.2">
      <c r="A670" s="155" t="s">
        <v>195</v>
      </c>
      <c r="B670" s="73" t="s">
        <v>59</v>
      </c>
      <c r="C670" s="158" t="s">
        <v>329</v>
      </c>
      <c r="D670" s="142" t="s">
        <v>529</v>
      </c>
      <c r="E670" s="93"/>
      <c r="F670" s="93"/>
      <c r="G670" s="127">
        <f t="shared" si="158"/>
        <v>4847.2</v>
      </c>
      <c r="H670" s="127">
        <f t="shared" si="158"/>
        <v>4847.2</v>
      </c>
      <c r="I670" s="127">
        <f t="shared" si="158"/>
        <v>1319.3</v>
      </c>
      <c r="J670" s="133">
        <f t="shared" si="151"/>
        <v>27.217775210430766</v>
      </c>
      <c r="K670" s="150">
        <f t="shared" si="150"/>
        <v>27.217775210430766</v>
      </c>
    </row>
    <row r="671" spans="1:11" ht="41.25" customHeight="1" x14ac:dyDescent="0.2">
      <c r="A671" s="163" t="s">
        <v>800</v>
      </c>
      <c r="B671" s="75" t="s">
        <v>59</v>
      </c>
      <c r="C671" s="159" t="s">
        <v>329</v>
      </c>
      <c r="D671" s="131" t="s">
        <v>530</v>
      </c>
      <c r="E671" s="99"/>
      <c r="F671" s="99"/>
      <c r="G671" s="133">
        <f t="shared" si="158"/>
        <v>4847.2</v>
      </c>
      <c r="H671" s="133">
        <f t="shared" si="158"/>
        <v>4847.2</v>
      </c>
      <c r="I671" s="133">
        <f t="shared" si="158"/>
        <v>1319.3</v>
      </c>
      <c r="J671" s="133">
        <f t="shared" si="151"/>
        <v>27.217775210430766</v>
      </c>
      <c r="K671" s="150">
        <f t="shared" si="150"/>
        <v>27.217775210430766</v>
      </c>
    </row>
    <row r="672" spans="1:11" x14ac:dyDescent="0.2">
      <c r="A672" s="129" t="s">
        <v>111</v>
      </c>
      <c r="B672" s="130" t="s">
        <v>59</v>
      </c>
      <c r="C672" s="159" t="s">
        <v>329</v>
      </c>
      <c r="D672" s="131" t="s">
        <v>530</v>
      </c>
      <c r="E672" s="126" t="s">
        <v>112</v>
      </c>
      <c r="F672" s="99"/>
      <c r="G672" s="133">
        <f t="shared" si="158"/>
        <v>4847.2</v>
      </c>
      <c r="H672" s="133">
        <f t="shared" si="158"/>
        <v>4847.2</v>
      </c>
      <c r="I672" s="133">
        <f t="shared" si="158"/>
        <v>1319.3</v>
      </c>
      <c r="J672" s="133">
        <f t="shared" si="151"/>
        <v>27.217775210430766</v>
      </c>
      <c r="K672" s="150">
        <f t="shared" si="150"/>
        <v>27.217775210430766</v>
      </c>
    </row>
    <row r="673" spans="1:11" x14ac:dyDescent="0.2">
      <c r="A673" s="129" t="s">
        <v>115</v>
      </c>
      <c r="B673" s="130" t="s">
        <v>59</v>
      </c>
      <c r="C673" s="159" t="s">
        <v>329</v>
      </c>
      <c r="D673" s="131" t="s">
        <v>530</v>
      </c>
      <c r="E673" s="126" t="s">
        <v>116</v>
      </c>
      <c r="F673" s="126">
        <v>900100</v>
      </c>
      <c r="G673" s="133">
        <v>4847.2</v>
      </c>
      <c r="H673" s="133">
        <v>4847.2</v>
      </c>
      <c r="I673" s="133">
        <v>1319.3</v>
      </c>
      <c r="J673" s="133">
        <f t="shared" si="151"/>
        <v>27.217775210430766</v>
      </c>
      <c r="K673" s="150">
        <f t="shared" si="150"/>
        <v>27.217775210430766</v>
      </c>
    </row>
    <row r="674" spans="1:11" x14ac:dyDescent="0.2">
      <c r="A674" s="100" t="s">
        <v>332</v>
      </c>
      <c r="B674" s="72" t="s">
        <v>59</v>
      </c>
      <c r="C674" s="158" t="s">
        <v>329</v>
      </c>
      <c r="D674" s="142" t="s">
        <v>156</v>
      </c>
      <c r="E674" s="120"/>
      <c r="F674" s="120"/>
      <c r="G674" s="127">
        <f>G675+G682</f>
        <v>3791.7</v>
      </c>
      <c r="H674" s="127">
        <f>H675+H682</f>
        <v>3791.7</v>
      </c>
      <c r="I674" s="127">
        <f>I675+I682</f>
        <v>634</v>
      </c>
      <c r="J674" s="127">
        <f t="shared" si="151"/>
        <v>16.720732125431866</v>
      </c>
      <c r="K674" s="147">
        <f t="shared" si="150"/>
        <v>16.720732125431866</v>
      </c>
    </row>
    <row r="675" spans="1:11" x14ac:dyDescent="0.2">
      <c r="A675" s="148" t="s">
        <v>541</v>
      </c>
      <c r="B675" s="72" t="s">
        <v>59</v>
      </c>
      <c r="C675" s="158" t="s">
        <v>329</v>
      </c>
      <c r="D675" s="142" t="s">
        <v>178</v>
      </c>
      <c r="E675" s="91"/>
      <c r="F675" s="91"/>
      <c r="G675" s="127">
        <f t="shared" ref="G675:I676" si="159">G676</f>
        <v>3311.7</v>
      </c>
      <c r="H675" s="127">
        <f t="shared" si="159"/>
        <v>3311.7</v>
      </c>
      <c r="I675" s="127">
        <f t="shared" si="159"/>
        <v>634</v>
      </c>
      <c r="J675" s="127">
        <f t="shared" si="151"/>
        <v>19.144246157562584</v>
      </c>
      <c r="K675" s="147">
        <f t="shared" si="150"/>
        <v>19.144246157562584</v>
      </c>
    </row>
    <row r="676" spans="1:11" ht="25.5" x14ac:dyDescent="0.2">
      <c r="A676" s="148" t="s">
        <v>850</v>
      </c>
      <c r="B676" s="72" t="s">
        <v>59</v>
      </c>
      <c r="C676" s="158" t="s">
        <v>329</v>
      </c>
      <c r="D676" s="142" t="s">
        <v>851</v>
      </c>
      <c r="E676" s="152"/>
      <c r="F676" s="152"/>
      <c r="G676" s="127">
        <f t="shared" si="159"/>
        <v>3311.7</v>
      </c>
      <c r="H676" s="127">
        <f t="shared" si="159"/>
        <v>3311.7</v>
      </c>
      <c r="I676" s="127">
        <f t="shared" si="159"/>
        <v>634</v>
      </c>
      <c r="J676" s="133">
        <f t="shared" si="151"/>
        <v>19.144246157562584</v>
      </c>
      <c r="K676" s="150">
        <f t="shared" si="150"/>
        <v>19.144246157562584</v>
      </c>
    </row>
    <row r="677" spans="1:11" ht="25.5" x14ac:dyDescent="0.2">
      <c r="A677" s="151" t="s">
        <v>852</v>
      </c>
      <c r="B677" s="80" t="s">
        <v>59</v>
      </c>
      <c r="C677" s="159" t="s">
        <v>329</v>
      </c>
      <c r="D677" s="131" t="s">
        <v>853</v>
      </c>
      <c r="E677" s="91"/>
      <c r="F677" s="91"/>
      <c r="G677" s="133">
        <f>G678+G680</f>
        <v>3311.7</v>
      </c>
      <c r="H677" s="133">
        <f>H678+H680</f>
        <v>3311.7</v>
      </c>
      <c r="I677" s="133">
        <f>I678+I680</f>
        <v>634</v>
      </c>
      <c r="J677" s="133">
        <f t="shared" si="151"/>
        <v>19.144246157562584</v>
      </c>
      <c r="K677" s="150">
        <f t="shared" si="150"/>
        <v>19.144246157562584</v>
      </c>
    </row>
    <row r="678" spans="1:11" x14ac:dyDescent="0.2">
      <c r="A678" s="129" t="s">
        <v>68</v>
      </c>
      <c r="B678" s="80" t="s">
        <v>59</v>
      </c>
      <c r="C678" s="159" t="s">
        <v>329</v>
      </c>
      <c r="D678" s="131" t="s">
        <v>853</v>
      </c>
      <c r="E678" s="126" t="s">
        <v>69</v>
      </c>
      <c r="F678" s="126"/>
      <c r="G678" s="133">
        <f>G679</f>
        <v>311.7</v>
      </c>
      <c r="H678" s="133">
        <f>H679</f>
        <v>311.7</v>
      </c>
      <c r="I678" s="133">
        <v>0</v>
      </c>
      <c r="J678" s="133">
        <f t="shared" si="151"/>
        <v>0</v>
      </c>
      <c r="K678" s="150">
        <f t="shared" si="150"/>
        <v>0</v>
      </c>
    </row>
    <row r="679" spans="1:11" ht="25.5" x14ac:dyDescent="0.2">
      <c r="A679" s="129" t="s">
        <v>70</v>
      </c>
      <c r="B679" s="80" t="s">
        <v>59</v>
      </c>
      <c r="C679" s="159" t="s">
        <v>329</v>
      </c>
      <c r="D679" s="131" t="s">
        <v>853</v>
      </c>
      <c r="E679" s="126">
        <v>240</v>
      </c>
      <c r="F679" s="126">
        <v>900900</v>
      </c>
      <c r="G679" s="133">
        <v>311.7</v>
      </c>
      <c r="H679" s="133">
        <v>311.7</v>
      </c>
      <c r="I679" s="133">
        <v>0</v>
      </c>
      <c r="J679" s="133">
        <f t="shared" si="151"/>
        <v>0</v>
      </c>
      <c r="K679" s="150">
        <f t="shared" si="150"/>
        <v>0</v>
      </c>
    </row>
    <row r="680" spans="1:11" x14ac:dyDescent="0.2">
      <c r="A680" s="129" t="s">
        <v>111</v>
      </c>
      <c r="B680" s="80" t="s">
        <v>59</v>
      </c>
      <c r="C680" s="159" t="s">
        <v>329</v>
      </c>
      <c r="D680" s="131" t="s">
        <v>853</v>
      </c>
      <c r="E680" s="126" t="s">
        <v>112</v>
      </c>
      <c r="F680" s="126"/>
      <c r="G680" s="133">
        <f>G681</f>
        <v>3000</v>
      </c>
      <c r="H680" s="133">
        <f>H681</f>
        <v>3000</v>
      </c>
      <c r="I680" s="133">
        <f>I681</f>
        <v>634</v>
      </c>
      <c r="J680" s="133">
        <f t="shared" si="151"/>
        <v>21.133333333333333</v>
      </c>
      <c r="K680" s="150">
        <f t="shared" si="150"/>
        <v>21.133333333333333</v>
      </c>
    </row>
    <row r="681" spans="1:11" x14ac:dyDescent="0.2">
      <c r="A681" s="129" t="s">
        <v>115</v>
      </c>
      <c r="B681" s="80" t="s">
        <v>59</v>
      </c>
      <c r="C681" s="159" t="s">
        <v>329</v>
      </c>
      <c r="D681" s="131" t="s">
        <v>853</v>
      </c>
      <c r="E681" s="126">
        <v>320</v>
      </c>
      <c r="F681" s="126">
        <v>900900</v>
      </c>
      <c r="G681" s="133">
        <v>3000</v>
      </c>
      <c r="H681" s="133">
        <v>3000</v>
      </c>
      <c r="I681" s="133">
        <v>634</v>
      </c>
      <c r="J681" s="133">
        <f t="shared" si="151"/>
        <v>21.133333333333333</v>
      </c>
      <c r="K681" s="150">
        <f t="shared" si="150"/>
        <v>21.133333333333333</v>
      </c>
    </row>
    <row r="682" spans="1:11" ht="25.5" x14ac:dyDescent="0.2">
      <c r="A682" s="148" t="s">
        <v>549</v>
      </c>
      <c r="B682" s="125" t="s">
        <v>59</v>
      </c>
      <c r="C682" s="158" t="s">
        <v>329</v>
      </c>
      <c r="D682" s="142" t="s">
        <v>546</v>
      </c>
      <c r="E682" s="91"/>
      <c r="F682" s="91"/>
      <c r="G682" s="127">
        <f t="shared" ref="G682:I685" si="160">G683</f>
        <v>480</v>
      </c>
      <c r="H682" s="127">
        <f t="shared" si="160"/>
        <v>480</v>
      </c>
      <c r="I682" s="127">
        <f t="shared" si="160"/>
        <v>0</v>
      </c>
      <c r="J682" s="127">
        <f t="shared" si="151"/>
        <v>0</v>
      </c>
      <c r="K682" s="147">
        <f t="shared" si="150"/>
        <v>0</v>
      </c>
    </row>
    <row r="683" spans="1:11" ht="25.5" x14ac:dyDescent="0.2">
      <c r="A683" s="156" t="s">
        <v>550</v>
      </c>
      <c r="B683" s="125" t="s">
        <v>59</v>
      </c>
      <c r="C683" s="158" t="s">
        <v>329</v>
      </c>
      <c r="D683" s="142" t="s">
        <v>547</v>
      </c>
      <c r="E683" s="90"/>
      <c r="F683" s="90"/>
      <c r="G683" s="127">
        <f>G684</f>
        <v>480</v>
      </c>
      <c r="H683" s="127">
        <f>H684</f>
        <v>480</v>
      </c>
      <c r="I683" s="127">
        <f t="shared" si="160"/>
        <v>0</v>
      </c>
      <c r="J683" s="133">
        <f t="shared" si="151"/>
        <v>0</v>
      </c>
      <c r="K683" s="150">
        <f t="shared" si="150"/>
        <v>0</v>
      </c>
    </row>
    <row r="684" spans="1:11" x14ac:dyDescent="0.2">
      <c r="A684" s="157" t="s">
        <v>334</v>
      </c>
      <c r="B684" s="130" t="s">
        <v>59</v>
      </c>
      <c r="C684" s="159" t="s">
        <v>329</v>
      </c>
      <c r="D684" s="131" t="s">
        <v>548</v>
      </c>
      <c r="E684" s="87"/>
      <c r="F684" s="87"/>
      <c r="G684" s="133">
        <f t="shared" si="160"/>
        <v>480</v>
      </c>
      <c r="H684" s="133">
        <f t="shared" si="160"/>
        <v>480</v>
      </c>
      <c r="I684" s="133">
        <f t="shared" si="160"/>
        <v>0</v>
      </c>
      <c r="J684" s="133">
        <f t="shared" si="151"/>
        <v>0</v>
      </c>
      <c r="K684" s="150">
        <f t="shared" si="150"/>
        <v>0</v>
      </c>
    </row>
    <row r="685" spans="1:11" ht="25.5" x14ac:dyDescent="0.2">
      <c r="A685" s="129" t="s">
        <v>79</v>
      </c>
      <c r="B685" s="130" t="s">
        <v>59</v>
      </c>
      <c r="C685" s="159" t="s">
        <v>329</v>
      </c>
      <c r="D685" s="131" t="s">
        <v>548</v>
      </c>
      <c r="E685" s="126" t="s">
        <v>80</v>
      </c>
      <c r="F685" s="126"/>
      <c r="G685" s="133">
        <f t="shared" si="160"/>
        <v>480</v>
      </c>
      <c r="H685" s="133">
        <f t="shared" si="160"/>
        <v>480</v>
      </c>
      <c r="I685" s="133">
        <f t="shared" si="160"/>
        <v>0</v>
      </c>
      <c r="J685" s="133">
        <f t="shared" si="151"/>
        <v>0</v>
      </c>
      <c r="K685" s="150">
        <f t="shared" si="150"/>
        <v>0</v>
      </c>
    </row>
    <row r="686" spans="1:11" ht="38.25" x14ac:dyDescent="0.2">
      <c r="A686" s="191" t="s">
        <v>655</v>
      </c>
      <c r="B686" s="130" t="s">
        <v>59</v>
      </c>
      <c r="C686" s="159" t="s">
        <v>329</v>
      </c>
      <c r="D686" s="131" t="s">
        <v>548</v>
      </c>
      <c r="E686" s="126" t="s">
        <v>335</v>
      </c>
      <c r="F686" s="126">
        <v>900100</v>
      </c>
      <c r="G686" s="133">
        <v>480</v>
      </c>
      <c r="H686" s="133">
        <v>480</v>
      </c>
      <c r="I686" s="133">
        <v>0</v>
      </c>
      <c r="J686" s="133">
        <f t="shared" si="151"/>
        <v>0</v>
      </c>
      <c r="K686" s="150">
        <f t="shared" si="150"/>
        <v>0</v>
      </c>
    </row>
    <row r="687" spans="1:11" x14ac:dyDescent="0.2">
      <c r="A687" s="100" t="s">
        <v>121</v>
      </c>
      <c r="B687" s="76" t="s">
        <v>59</v>
      </c>
      <c r="C687" s="77" t="s">
        <v>341</v>
      </c>
      <c r="D687" s="76"/>
      <c r="E687" s="76"/>
      <c r="F687" s="76"/>
      <c r="G687" s="127">
        <f>G688+G703</f>
        <v>155112.1</v>
      </c>
      <c r="H687" s="127">
        <f>H688+H703</f>
        <v>157371.29999999999</v>
      </c>
      <c r="I687" s="127">
        <f>I688+I703</f>
        <v>78391.899999999994</v>
      </c>
      <c r="J687" s="127">
        <f t="shared" si="151"/>
        <v>50.538868341025612</v>
      </c>
      <c r="K687" s="147">
        <f t="shared" si="150"/>
        <v>49.813339535226561</v>
      </c>
    </row>
    <row r="688" spans="1:11" x14ac:dyDescent="0.2">
      <c r="A688" s="105" t="s">
        <v>122</v>
      </c>
      <c r="B688" s="78" t="s">
        <v>59</v>
      </c>
      <c r="C688" s="79" t="s">
        <v>302</v>
      </c>
      <c r="D688" s="78"/>
      <c r="E688" s="78"/>
      <c r="F688" s="78"/>
      <c r="G688" s="127">
        <f>G689</f>
        <v>82126.8</v>
      </c>
      <c r="H688" s="127">
        <f>H689</f>
        <v>81864.800000000003</v>
      </c>
      <c r="I688" s="127">
        <f>I689</f>
        <v>43324.800000000003</v>
      </c>
      <c r="J688" s="127">
        <f t="shared" si="151"/>
        <v>52.75354695422201</v>
      </c>
      <c r="K688" s="147">
        <f t="shared" si="150"/>
        <v>52.922379337639626</v>
      </c>
    </row>
    <row r="689" spans="1:11" x14ac:dyDescent="0.2">
      <c r="A689" s="155" t="s">
        <v>459</v>
      </c>
      <c r="B689" s="78" t="s">
        <v>59</v>
      </c>
      <c r="C689" s="79" t="s">
        <v>302</v>
      </c>
      <c r="D689" s="142" t="s">
        <v>167</v>
      </c>
      <c r="E689" s="93"/>
      <c r="F689" s="93"/>
      <c r="G689" s="127">
        <f>G690+G698</f>
        <v>82126.8</v>
      </c>
      <c r="H689" s="127">
        <f>H690+H698</f>
        <v>81864.800000000003</v>
      </c>
      <c r="I689" s="127">
        <f>I690+I698</f>
        <v>43324.800000000003</v>
      </c>
      <c r="J689" s="127">
        <f t="shared" si="151"/>
        <v>52.75354695422201</v>
      </c>
      <c r="K689" s="147">
        <f t="shared" si="150"/>
        <v>52.922379337639626</v>
      </c>
    </row>
    <row r="690" spans="1:11" x14ac:dyDescent="0.2">
      <c r="A690" s="155" t="s">
        <v>233</v>
      </c>
      <c r="B690" s="78" t="s">
        <v>59</v>
      </c>
      <c r="C690" s="79" t="s">
        <v>302</v>
      </c>
      <c r="D690" s="142" t="s">
        <v>234</v>
      </c>
      <c r="E690" s="91"/>
      <c r="F690" s="91"/>
      <c r="G690" s="127">
        <f>G691</f>
        <v>80959.8</v>
      </c>
      <c r="H690" s="127">
        <f>H691</f>
        <v>80959.8</v>
      </c>
      <c r="I690" s="127">
        <f>I691</f>
        <v>42669.3</v>
      </c>
      <c r="J690" s="127">
        <f t="shared" si="151"/>
        <v>52.704305099567939</v>
      </c>
      <c r="K690" s="147">
        <f t="shared" si="150"/>
        <v>52.704305099567939</v>
      </c>
    </row>
    <row r="691" spans="1:11" ht="25.5" x14ac:dyDescent="0.2">
      <c r="A691" s="155" t="s">
        <v>460</v>
      </c>
      <c r="B691" s="78" t="s">
        <v>59</v>
      </c>
      <c r="C691" s="79" t="s">
        <v>302</v>
      </c>
      <c r="D691" s="142" t="s">
        <v>236</v>
      </c>
      <c r="E691" s="90"/>
      <c r="F691" s="90"/>
      <c r="G691" s="127">
        <f>G692+G695</f>
        <v>80959.8</v>
      </c>
      <c r="H691" s="127">
        <f>H692+H695</f>
        <v>80959.8</v>
      </c>
      <c r="I691" s="127">
        <f>I692+I695</f>
        <v>42669.3</v>
      </c>
      <c r="J691" s="133">
        <f t="shared" si="151"/>
        <v>52.704305099567939</v>
      </c>
      <c r="K691" s="150">
        <f t="shared" si="150"/>
        <v>52.704305099567939</v>
      </c>
    </row>
    <row r="692" spans="1:11" ht="25.5" x14ac:dyDescent="0.2">
      <c r="A692" s="163" t="s">
        <v>395</v>
      </c>
      <c r="B692" s="82" t="s">
        <v>59</v>
      </c>
      <c r="C692" s="95" t="s">
        <v>302</v>
      </c>
      <c r="D692" s="131" t="s">
        <v>912</v>
      </c>
      <c r="E692" s="90"/>
      <c r="F692" s="90"/>
      <c r="G692" s="127">
        <f t="shared" ref="G692:I693" si="161">G693</f>
        <v>1060</v>
      </c>
      <c r="H692" s="127">
        <f t="shared" si="161"/>
        <v>1060</v>
      </c>
      <c r="I692" s="127">
        <f t="shared" si="161"/>
        <v>661.4</v>
      </c>
      <c r="J692" s="133">
        <f t="shared" si="151"/>
        <v>62.396226415094333</v>
      </c>
      <c r="K692" s="150">
        <f t="shared" si="150"/>
        <v>62.396226415094333</v>
      </c>
    </row>
    <row r="693" spans="1:11" ht="25.5" x14ac:dyDescent="0.2">
      <c r="A693" s="129" t="s">
        <v>79</v>
      </c>
      <c r="B693" s="82" t="s">
        <v>59</v>
      </c>
      <c r="C693" s="95" t="s">
        <v>302</v>
      </c>
      <c r="D693" s="131" t="s">
        <v>912</v>
      </c>
      <c r="E693" s="94">
        <v>600</v>
      </c>
      <c r="F693" s="94"/>
      <c r="G693" s="133">
        <f t="shared" si="161"/>
        <v>1060</v>
      </c>
      <c r="H693" s="133">
        <f t="shared" si="161"/>
        <v>1060</v>
      </c>
      <c r="I693" s="133">
        <f t="shared" si="161"/>
        <v>661.4</v>
      </c>
      <c r="J693" s="133">
        <f t="shared" si="151"/>
        <v>62.396226415094333</v>
      </c>
      <c r="K693" s="150">
        <f t="shared" si="150"/>
        <v>62.396226415094333</v>
      </c>
    </row>
    <row r="694" spans="1:11" x14ac:dyDescent="0.2">
      <c r="A694" s="129" t="s">
        <v>104</v>
      </c>
      <c r="B694" s="82" t="s">
        <v>59</v>
      </c>
      <c r="C694" s="95" t="s">
        <v>302</v>
      </c>
      <c r="D694" s="131" t="s">
        <v>912</v>
      </c>
      <c r="E694" s="94">
        <v>620</v>
      </c>
      <c r="F694" s="94">
        <v>900100</v>
      </c>
      <c r="G694" s="133">
        <v>1060</v>
      </c>
      <c r="H694" s="133">
        <v>1060</v>
      </c>
      <c r="I694" s="133">
        <v>661.4</v>
      </c>
      <c r="J694" s="133">
        <f t="shared" si="151"/>
        <v>62.396226415094333</v>
      </c>
      <c r="K694" s="150">
        <f t="shared" si="150"/>
        <v>62.396226415094333</v>
      </c>
    </row>
    <row r="695" spans="1:11" ht="25.5" x14ac:dyDescent="0.2">
      <c r="A695" s="163" t="s">
        <v>235</v>
      </c>
      <c r="B695" s="82" t="s">
        <v>59</v>
      </c>
      <c r="C695" s="95" t="s">
        <v>302</v>
      </c>
      <c r="D695" s="131" t="s">
        <v>237</v>
      </c>
      <c r="E695" s="87"/>
      <c r="F695" s="87"/>
      <c r="G695" s="133">
        <f t="shared" ref="G695:I696" si="162">G696</f>
        <v>79899.8</v>
      </c>
      <c r="H695" s="133">
        <f t="shared" si="162"/>
        <v>79899.8</v>
      </c>
      <c r="I695" s="133">
        <f t="shared" si="162"/>
        <v>42007.9</v>
      </c>
      <c r="J695" s="133">
        <f t="shared" si="151"/>
        <v>52.575726096936414</v>
      </c>
      <c r="K695" s="150">
        <f t="shared" si="150"/>
        <v>52.575726096936414</v>
      </c>
    </row>
    <row r="696" spans="1:11" ht="25.5" x14ac:dyDescent="0.2">
      <c r="A696" s="129" t="s">
        <v>79</v>
      </c>
      <c r="B696" s="82" t="s">
        <v>59</v>
      </c>
      <c r="C696" s="95" t="s">
        <v>302</v>
      </c>
      <c r="D696" s="131" t="s">
        <v>237</v>
      </c>
      <c r="E696" s="126" t="s">
        <v>80</v>
      </c>
      <c r="F696" s="126"/>
      <c r="G696" s="133">
        <f>G697</f>
        <v>79899.8</v>
      </c>
      <c r="H696" s="133">
        <f>H697</f>
        <v>79899.8</v>
      </c>
      <c r="I696" s="133">
        <f t="shared" si="162"/>
        <v>42007.9</v>
      </c>
      <c r="J696" s="133">
        <f t="shared" si="151"/>
        <v>52.575726096936414</v>
      </c>
      <c r="K696" s="150">
        <f t="shared" si="150"/>
        <v>52.575726096936414</v>
      </c>
    </row>
    <row r="697" spans="1:11" x14ac:dyDescent="0.2">
      <c r="A697" s="129" t="s">
        <v>104</v>
      </c>
      <c r="B697" s="82" t="s">
        <v>59</v>
      </c>
      <c r="C697" s="95" t="s">
        <v>302</v>
      </c>
      <c r="D697" s="131" t="s">
        <v>237</v>
      </c>
      <c r="E697" s="126" t="s">
        <v>105</v>
      </c>
      <c r="F697" s="126">
        <v>900100</v>
      </c>
      <c r="G697" s="133">
        <v>79899.8</v>
      </c>
      <c r="H697" s="133">
        <v>79899.8</v>
      </c>
      <c r="I697" s="133">
        <v>42007.9</v>
      </c>
      <c r="J697" s="133">
        <f t="shared" si="151"/>
        <v>52.575726096936414</v>
      </c>
      <c r="K697" s="150">
        <f t="shared" si="150"/>
        <v>52.575726096936414</v>
      </c>
    </row>
    <row r="698" spans="1:11" s="107" customFormat="1" x14ac:dyDescent="0.2">
      <c r="A698" s="124" t="s">
        <v>108</v>
      </c>
      <c r="B698" s="78" t="s">
        <v>59</v>
      </c>
      <c r="C698" s="79" t="s">
        <v>302</v>
      </c>
      <c r="D698" s="142" t="s">
        <v>169</v>
      </c>
      <c r="E698" s="152"/>
      <c r="F698" s="152"/>
      <c r="G698" s="127">
        <f t="shared" ref="G698:H701" si="163">G699</f>
        <v>1167</v>
      </c>
      <c r="H698" s="127">
        <f t="shared" si="163"/>
        <v>905</v>
      </c>
      <c r="I698" s="127">
        <f t="shared" ref="I698:I700" si="164">I699</f>
        <v>655.5</v>
      </c>
      <c r="J698" s="127">
        <f t="shared" si="151"/>
        <v>56.169665809768645</v>
      </c>
      <c r="K698" s="147">
        <f t="shared" si="150"/>
        <v>72.430939226519342</v>
      </c>
    </row>
    <row r="699" spans="1:11" ht="25.5" x14ac:dyDescent="0.2">
      <c r="A699" s="129" t="s">
        <v>325</v>
      </c>
      <c r="B699" s="82" t="s">
        <v>59</v>
      </c>
      <c r="C699" s="95" t="s">
        <v>302</v>
      </c>
      <c r="D699" s="142" t="s">
        <v>185</v>
      </c>
      <c r="E699" s="126"/>
      <c r="F699" s="126"/>
      <c r="G699" s="133">
        <f t="shared" si="163"/>
        <v>1167</v>
      </c>
      <c r="H699" s="133">
        <f t="shared" si="163"/>
        <v>905</v>
      </c>
      <c r="I699" s="133">
        <f t="shared" si="164"/>
        <v>655.5</v>
      </c>
      <c r="J699" s="133">
        <f t="shared" si="151"/>
        <v>56.169665809768645</v>
      </c>
      <c r="K699" s="150">
        <f t="shared" si="150"/>
        <v>72.430939226519342</v>
      </c>
    </row>
    <row r="700" spans="1:11" ht="25.5" x14ac:dyDescent="0.2">
      <c r="A700" s="129" t="s">
        <v>395</v>
      </c>
      <c r="B700" s="82" t="s">
        <v>59</v>
      </c>
      <c r="C700" s="95" t="s">
        <v>302</v>
      </c>
      <c r="D700" s="131" t="s">
        <v>466</v>
      </c>
      <c r="E700" s="126"/>
      <c r="F700" s="126"/>
      <c r="G700" s="133">
        <f t="shared" si="163"/>
        <v>1167</v>
      </c>
      <c r="H700" s="133">
        <f t="shared" si="163"/>
        <v>905</v>
      </c>
      <c r="I700" s="133">
        <f t="shared" si="164"/>
        <v>655.5</v>
      </c>
      <c r="J700" s="133">
        <f t="shared" si="151"/>
        <v>56.169665809768645</v>
      </c>
      <c r="K700" s="150">
        <f t="shared" si="150"/>
        <v>72.430939226519342</v>
      </c>
    </row>
    <row r="701" spans="1:11" x14ac:dyDescent="0.2">
      <c r="A701" s="129" t="s">
        <v>68</v>
      </c>
      <c r="B701" s="82" t="s">
        <v>59</v>
      </c>
      <c r="C701" s="95" t="s">
        <v>302</v>
      </c>
      <c r="D701" s="131" t="s">
        <v>466</v>
      </c>
      <c r="E701" s="126" t="s">
        <v>69</v>
      </c>
      <c r="F701" s="126"/>
      <c r="G701" s="133">
        <f t="shared" si="163"/>
        <v>1167</v>
      </c>
      <c r="H701" s="133">
        <f t="shared" si="163"/>
        <v>905</v>
      </c>
      <c r="I701" s="133">
        <f>I702</f>
        <v>655.5</v>
      </c>
      <c r="J701" s="133">
        <f t="shared" si="151"/>
        <v>56.169665809768645</v>
      </c>
      <c r="K701" s="150">
        <f t="shared" si="150"/>
        <v>72.430939226519342</v>
      </c>
    </row>
    <row r="702" spans="1:11" ht="25.5" x14ac:dyDescent="0.2">
      <c r="A702" s="129" t="s">
        <v>70</v>
      </c>
      <c r="B702" s="82" t="s">
        <v>59</v>
      </c>
      <c r="C702" s="95" t="s">
        <v>302</v>
      </c>
      <c r="D702" s="131" t="s">
        <v>466</v>
      </c>
      <c r="E702" s="126" t="s">
        <v>71</v>
      </c>
      <c r="F702" s="126">
        <v>900100</v>
      </c>
      <c r="G702" s="133">
        <v>1167</v>
      </c>
      <c r="H702" s="133">
        <v>905</v>
      </c>
      <c r="I702" s="133">
        <v>655.5</v>
      </c>
      <c r="J702" s="133">
        <f t="shared" si="151"/>
        <v>56.169665809768645</v>
      </c>
      <c r="K702" s="150">
        <f t="shared" si="150"/>
        <v>72.430939226519342</v>
      </c>
    </row>
    <row r="703" spans="1:11" x14ac:dyDescent="0.2">
      <c r="A703" s="105" t="s">
        <v>123</v>
      </c>
      <c r="B703" s="78" t="s">
        <v>59</v>
      </c>
      <c r="C703" s="79" t="s">
        <v>303</v>
      </c>
      <c r="D703" s="131"/>
      <c r="E703" s="126"/>
      <c r="F703" s="126"/>
      <c r="G703" s="127">
        <f>G704</f>
        <v>72985.3</v>
      </c>
      <c r="H703" s="127">
        <f>H704</f>
        <v>75506.5</v>
      </c>
      <c r="I703" s="127">
        <f>I704</f>
        <v>35067.1</v>
      </c>
      <c r="J703" s="127">
        <f t="shared" si="151"/>
        <v>48.046798464896348</v>
      </c>
      <c r="K703" s="147">
        <f t="shared" si="150"/>
        <v>46.442491706012063</v>
      </c>
    </row>
    <row r="704" spans="1:11" x14ac:dyDescent="0.2">
      <c r="A704" s="155" t="s">
        <v>232</v>
      </c>
      <c r="B704" s="78" t="s">
        <v>59</v>
      </c>
      <c r="C704" s="79" t="s">
        <v>303</v>
      </c>
      <c r="D704" s="142" t="s">
        <v>167</v>
      </c>
      <c r="E704" s="126"/>
      <c r="F704" s="126"/>
      <c r="G704" s="127">
        <f>G705+G710</f>
        <v>72985.3</v>
      </c>
      <c r="H704" s="127">
        <f>H705+H710</f>
        <v>75506.5</v>
      </c>
      <c r="I704" s="127">
        <f>I705+I710</f>
        <v>35067.1</v>
      </c>
      <c r="J704" s="127">
        <f t="shared" si="151"/>
        <v>48.046798464896348</v>
      </c>
      <c r="K704" s="147">
        <f t="shared" si="150"/>
        <v>46.442491706012063</v>
      </c>
    </row>
    <row r="705" spans="1:11" x14ac:dyDescent="0.2">
      <c r="A705" s="155" t="s">
        <v>233</v>
      </c>
      <c r="B705" s="78" t="s">
        <v>59</v>
      </c>
      <c r="C705" s="79" t="s">
        <v>303</v>
      </c>
      <c r="D705" s="142" t="s">
        <v>234</v>
      </c>
      <c r="E705" s="126"/>
      <c r="F705" s="126"/>
      <c r="G705" s="127">
        <f t="shared" ref="G705:H708" si="165">G706</f>
        <v>250</v>
      </c>
      <c r="H705" s="127">
        <f t="shared" si="165"/>
        <v>250</v>
      </c>
      <c r="I705" s="127">
        <f t="shared" ref="I705:I708" si="166">I706</f>
        <v>139.9</v>
      </c>
      <c r="J705" s="127">
        <f t="shared" si="151"/>
        <v>55.96</v>
      </c>
      <c r="K705" s="147">
        <f t="shared" si="150"/>
        <v>55.96</v>
      </c>
    </row>
    <row r="706" spans="1:11" ht="38.25" x14ac:dyDescent="0.2">
      <c r="A706" s="155" t="s">
        <v>804</v>
      </c>
      <c r="B706" s="78" t="s">
        <v>59</v>
      </c>
      <c r="C706" s="79" t="s">
        <v>303</v>
      </c>
      <c r="D706" s="142" t="s">
        <v>236</v>
      </c>
      <c r="E706" s="126"/>
      <c r="F706" s="126"/>
      <c r="G706" s="133">
        <f t="shared" si="165"/>
        <v>250</v>
      </c>
      <c r="H706" s="133">
        <f t="shared" si="165"/>
        <v>250</v>
      </c>
      <c r="I706" s="133">
        <f t="shared" si="166"/>
        <v>139.9</v>
      </c>
      <c r="J706" s="133">
        <f t="shared" si="151"/>
        <v>55.96</v>
      </c>
      <c r="K706" s="150">
        <f t="shared" si="150"/>
        <v>55.96</v>
      </c>
    </row>
    <row r="707" spans="1:11" ht="25.5" x14ac:dyDescent="0.2">
      <c r="A707" s="163" t="s">
        <v>395</v>
      </c>
      <c r="B707" s="82" t="s">
        <v>59</v>
      </c>
      <c r="C707" s="95" t="s">
        <v>303</v>
      </c>
      <c r="D707" s="131" t="s">
        <v>694</v>
      </c>
      <c r="E707" s="126"/>
      <c r="F707" s="126"/>
      <c r="G707" s="133">
        <f t="shared" si="165"/>
        <v>250</v>
      </c>
      <c r="H707" s="133">
        <f t="shared" si="165"/>
        <v>250</v>
      </c>
      <c r="I707" s="133">
        <f t="shared" si="166"/>
        <v>139.9</v>
      </c>
      <c r="J707" s="133">
        <f t="shared" si="151"/>
        <v>55.96</v>
      </c>
      <c r="K707" s="150">
        <f t="shared" si="150"/>
        <v>55.96</v>
      </c>
    </row>
    <row r="708" spans="1:11" ht="25.5" x14ac:dyDescent="0.2">
      <c r="A708" s="129" t="s">
        <v>79</v>
      </c>
      <c r="B708" s="82" t="s">
        <v>59</v>
      </c>
      <c r="C708" s="95" t="s">
        <v>303</v>
      </c>
      <c r="D708" s="131" t="s">
        <v>694</v>
      </c>
      <c r="E708" s="126">
        <v>600</v>
      </c>
      <c r="F708" s="126"/>
      <c r="G708" s="133">
        <f t="shared" si="165"/>
        <v>250</v>
      </c>
      <c r="H708" s="133">
        <f t="shared" si="165"/>
        <v>250</v>
      </c>
      <c r="I708" s="133">
        <f t="shared" si="166"/>
        <v>139.9</v>
      </c>
      <c r="J708" s="133">
        <f t="shared" si="151"/>
        <v>55.96</v>
      </c>
      <c r="K708" s="150">
        <f t="shared" si="150"/>
        <v>55.96</v>
      </c>
    </row>
    <row r="709" spans="1:11" x14ac:dyDescent="0.2">
      <c r="A709" s="129" t="s">
        <v>695</v>
      </c>
      <c r="B709" s="82" t="s">
        <v>59</v>
      </c>
      <c r="C709" s="95" t="s">
        <v>303</v>
      </c>
      <c r="D709" s="131" t="s">
        <v>694</v>
      </c>
      <c r="E709" s="126">
        <v>610</v>
      </c>
      <c r="F709" s="126">
        <v>900100</v>
      </c>
      <c r="G709" s="133">
        <v>250</v>
      </c>
      <c r="H709" s="133">
        <v>250</v>
      </c>
      <c r="I709" s="133">
        <v>139.9</v>
      </c>
      <c r="J709" s="133">
        <f t="shared" si="151"/>
        <v>55.96</v>
      </c>
      <c r="K709" s="150">
        <f t="shared" si="150"/>
        <v>55.96</v>
      </c>
    </row>
    <row r="710" spans="1:11" x14ac:dyDescent="0.2">
      <c r="A710" s="155" t="s">
        <v>238</v>
      </c>
      <c r="B710" s="78" t="s">
        <v>59</v>
      </c>
      <c r="C710" s="79" t="s">
        <v>303</v>
      </c>
      <c r="D710" s="142" t="s">
        <v>461</v>
      </c>
      <c r="E710" s="91"/>
      <c r="F710" s="91"/>
      <c r="G710" s="127">
        <f>G711</f>
        <v>72735.3</v>
      </c>
      <c r="H710" s="127">
        <f>H711</f>
        <v>75256.5</v>
      </c>
      <c r="I710" s="127">
        <f>I711</f>
        <v>34927.199999999997</v>
      </c>
      <c r="J710" s="127">
        <f t="shared" si="151"/>
        <v>48.019599836668021</v>
      </c>
      <c r="K710" s="147">
        <f t="shared" si="150"/>
        <v>46.410874808156102</v>
      </c>
    </row>
    <row r="711" spans="1:11" x14ac:dyDescent="0.2">
      <c r="A711" s="155" t="s">
        <v>464</v>
      </c>
      <c r="B711" s="78" t="s">
        <v>59</v>
      </c>
      <c r="C711" s="79" t="s">
        <v>303</v>
      </c>
      <c r="D711" s="142" t="s">
        <v>462</v>
      </c>
      <c r="E711" s="90"/>
      <c r="F711" s="90"/>
      <c r="G711" s="127">
        <f t="shared" ref="G711:H713" si="167">G712</f>
        <v>72735.3</v>
      </c>
      <c r="H711" s="127">
        <f t="shared" si="167"/>
        <v>75256.5</v>
      </c>
      <c r="I711" s="127">
        <f t="shared" ref="I711" si="168">I712</f>
        <v>34927.199999999997</v>
      </c>
      <c r="J711" s="133">
        <f t="shared" si="151"/>
        <v>48.019599836668021</v>
      </c>
      <c r="K711" s="150">
        <f t="shared" si="150"/>
        <v>46.410874808156102</v>
      </c>
    </row>
    <row r="712" spans="1:11" ht="25.5" x14ac:dyDescent="0.2">
      <c r="A712" s="163" t="s">
        <v>465</v>
      </c>
      <c r="B712" s="82" t="s">
        <v>59</v>
      </c>
      <c r="C712" s="95" t="s">
        <v>303</v>
      </c>
      <c r="D712" s="131" t="s">
        <v>463</v>
      </c>
      <c r="E712" s="87"/>
      <c r="F712" s="87"/>
      <c r="G712" s="133">
        <f t="shared" si="167"/>
        <v>72735.3</v>
      </c>
      <c r="H712" s="133">
        <f t="shared" si="167"/>
        <v>75256.5</v>
      </c>
      <c r="I712" s="133">
        <f>I713</f>
        <v>34927.199999999997</v>
      </c>
      <c r="J712" s="133">
        <f t="shared" si="151"/>
        <v>48.019599836668021</v>
      </c>
      <c r="K712" s="150">
        <f t="shared" si="150"/>
        <v>46.410874808156102</v>
      </c>
    </row>
    <row r="713" spans="1:11" ht="25.5" x14ac:dyDescent="0.2">
      <c r="A713" s="129" t="s">
        <v>79</v>
      </c>
      <c r="B713" s="82" t="s">
        <v>59</v>
      </c>
      <c r="C713" s="95" t="s">
        <v>303</v>
      </c>
      <c r="D713" s="131" t="s">
        <v>463</v>
      </c>
      <c r="E713" s="126" t="s">
        <v>80</v>
      </c>
      <c r="F713" s="126"/>
      <c r="G713" s="133">
        <f t="shared" si="167"/>
        <v>72735.3</v>
      </c>
      <c r="H713" s="133">
        <f t="shared" si="167"/>
        <v>75256.5</v>
      </c>
      <c r="I713" s="133">
        <f>I714</f>
        <v>34927.199999999997</v>
      </c>
      <c r="J713" s="133">
        <f t="shared" si="151"/>
        <v>48.019599836668021</v>
      </c>
      <c r="K713" s="150">
        <f t="shared" si="150"/>
        <v>46.410874808156102</v>
      </c>
    </row>
    <row r="714" spans="1:11" x14ac:dyDescent="0.2">
      <c r="A714" s="129" t="s">
        <v>81</v>
      </c>
      <c r="B714" s="82" t="s">
        <v>59</v>
      </c>
      <c r="C714" s="95" t="s">
        <v>303</v>
      </c>
      <c r="D714" s="131" t="s">
        <v>463</v>
      </c>
      <c r="E714" s="126" t="s">
        <v>82</v>
      </c>
      <c r="F714" s="126">
        <v>900100</v>
      </c>
      <c r="G714" s="133">
        <v>72735.3</v>
      </c>
      <c r="H714" s="133">
        <v>75256.5</v>
      </c>
      <c r="I714" s="133">
        <v>34927.199999999997</v>
      </c>
      <c r="J714" s="133">
        <f t="shared" ref="J714:J777" si="169">I714/G714*100</f>
        <v>48.019599836668021</v>
      </c>
      <c r="K714" s="150">
        <f t="shared" ref="K714:K777" si="170">I714/H714*100</f>
        <v>46.410874808156102</v>
      </c>
    </row>
    <row r="715" spans="1:11" x14ac:dyDescent="0.2">
      <c r="A715" s="124" t="s">
        <v>422</v>
      </c>
      <c r="B715" s="78" t="s">
        <v>59</v>
      </c>
      <c r="C715" s="79" t="s">
        <v>424</v>
      </c>
      <c r="D715" s="131"/>
      <c r="E715" s="126"/>
      <c r="F715" s="126"/>
      <c r="G715" s="127">
        <f t="shared" ref="G715:I718" si="171">G716</f>
        <v>10740</v>
      </c>
      <c r="H715" s="127">
        <f t="shared" si="171"/>
        <v>10740</v>
      </c>
      <c r="I715" s="127">
        <f t="shared" si="171"/>
        <v>2739.3</v>
      </c>
      <c r="J715" s="127">
        <f t="shared" si="169"/>
        <v>25.505586592178776</v>
      </c>
      <c r="K715" s="147">
        <f t="shared" si="170"/>
        <v>25.505586592178776</v>
      </c>
    </row>
    <row r="716" spans="1:11" x14ac:dyDescent="0.2">
      <c r="A716" s="124" t="s">
        <v>423</v>
      </c>
      <c r="B716" s="78" t="s">
        <v>59</v>
      </c>
      <c r="C716" s="79" t="s">
        <v>425</v>
      </c>
      <c r="D716" s="131"/>
      <c r="E716" s="126"/>
      <c r="F716" s="126"/>
      <c r="G716" s="127">
        <f t="shared" si="171"/>
        <v>10740</v>
      </c>
      <c r="H716" s="127">
        <f t="shared" si="171"/>
        <v>10740</v>
      </c>
      <c r="I716" s="127">
        <f t="shared" si="171"/>
        <v>2739.3</v>
      </c>
      <c r="J716" s="127">
        <f t="shared" si="169"/>
        <v>25.505586592178776</v>
      </c>
      <c r="K716" s="147">
        <f t="shared" si="170"/>
        <v>25.505586592178776</v>
      </c>
    </row>
    <row r="717" spans="1:11" ht="25.5" x14ac:dyDescent="0.2">
      <c r="A717" s="155" t="s">
        <v>476</v>
      </c>
      <c r="B717" s="125" t="s">
        <v>59</v>
      </c>
      <c r="C717" s="79" t="s">
        <v>425</v>
      </c>
      <c r="D717" s="142" t="s">
        <v>158</v>
      </c>
      <c r="E717" s="90"/>
      <c r="F717" s="90"/>
      <c r="G717" s="127">
        <f t="shared" si="171"/>
        <v>10740</v>
      </c>
      <c r="H717" s="127">
        <f t="shared" si="171"/>
        <v>10740</v>
      </c>
      <c r="I717" s="127">
        <f t="shared" si="171"/>
        <v>2739.3</v>
      </c>
      <c r="J717" s="127">
        <f t="shared" si="169"/>
        <v>25.505586592178776</v>
      </c>
      <c r="K717" s="147">
        <f t="shared" si="170"/>
        <v>25.505586592178776</v>
      </c>
    </row>
    <row r="718" spans="1:11" ht="38.25" x14ac:dyDescent="0.2">
      <c r="A718" s="155" t="s">
        <v>866</v>
      </c>
      <c r="B718" s="78" t="s">
        <v>59</v>
      </c>
      <c r="C718" s="79" t="s">
        <v>425</v>
      </c>
      <c r="D718" s="142" t="s">
        <v>159</v>
      </c>
      <c r="E718" s="90"/>
      <c r="F718" s="90"/>
      <c r="G718" s="127">
        <f t="shared" si="171"/>
        <v>10740</v>
      </c>
      <c r="H718" s="127">
        <f t="shared" si="171"/>
        <v>10740</v>
      </c>
      <c r="I718" s="127">
        <f t="shared" si="171"/>
        <v>2739.3</v>
      </c>
      <c r="J718" s="127">
        <f t="shared" si="169"/>
        <v>25.505586592178776</v>
      </c>
      <c r="K718" s="147">
        <f t="shared" si="170"/>
        <v>25.505586592178776</v>
      </c>
    </row>
    <row r="719" spans="1:11" ht="30" customHeight="1" x14ac:dyDescent="0.2">
      <c r="A719" s="164" t="s">
        <v>831</v>
      </c>
      <c r="B719" s="71" t="s">
        <v>59</v>
      </c>
      <c r="C719" s="79" t="s">
        <v>425</v>
      </c>
      <c r="D719" s="142" t="s">
        <v>160</v>
      </c>
      <c r="E719" s="189"/>
      <c r="F719" s="189"/>
      <c r="G719" s="127">
        <f>G720+G729+G732+G735+G726+G723</f>
        <v>10740</v>
      </c>
      <c r="H719" s="127">
        <f>H720+H729+H732+H735+H726+H723</f>
        <v>10740</v>
      </c>
      <c r="I719" s="127">
        <f>I720+I729+I732+I735+I726+I723</f>
        <v>2739.3</v>
      </c>
      <c r="J719" s="133">
        <f t="shared" si="169"/>
        <v>25.505586592178776</v>
      </c>
      <c r="K719" s="150">
        <f t="shared" si="170"/>
        <v>25.505586592178776</v>
      </c>
    </row>
    <row r="720" spans="1:11" ht="89.25" x14ac:dyDescent="0.2">
      <c r="A720" s="163" t="s">
        <v>630</v>
      </c>
      <c r="B720" s="80" t="s">
        <v>59</v>
      </c>
      <c r="C720" s="95" t="s">
        <v>425</v>
      </c>
      <c r="D720" s="159" t="s">
        <v>628</v>
      </c>
      <c r="E720" s="94"/>
      <c r="F720" s="94"/>
      <c r="G720" s="133">
        <f>G721</f>
        <v>585</v>
      </c>
      <c r="H720" s="133">
        <f>H721</f>
        <v>585</v>
      </c>
      <c r="I720" s="133">
        <f t="shared" ref="I720:I724" si="172">I721</f>
        <v>0</v>
      </c>
      <c r="J720" s="133">
        <f t="shared" si="169"/>
        <v>0</v>
      </c>
      <c r="K720" s="150">
        <f t="shared" si="170"/>
        <v>0</v>
      </c>
    </row>
    <row r="721" spans="1:11" x14ac:dyDescent="0.2">
      <c r="A721" s="129" t="s">
        <v>68</v>
      </c>
      <c r="B721" s="88" t="s">
        <v>59</v>
      </c>
      <c r="C721" s="95" t="s">
        <v>425</v>
      </c>
      <c r="D721" s="159" t="s">
        <v>628</v>
      </c>
      <c r="E721" s="126" t="s">
        <v>69</v>
      </c>
      <c r="F721" s="126"/>
      <c r="G721" s="133">
        <f>G722</f>
        <v>585</v>
      </c>
      <c r="H721" s="133">
        <f>H722</f>
        <v>585</v>
      </c>
      <c r="I721" s="133">
        <f t="shared" si="172"/>
        <v>0</v>
      </c>
      <c r="J721" s="133">
        <f t="shared" si="169"/>
        <v>0</v>
      </c>
      <c r="K721" s="150">
        <f t="shared" si="170"/>
        <v>0</v>
      </c>
    </row>
    <row r="722" spans="1:11" ht="25.5" x14ac:dyDescent="0.2">
      <c r="A722" s="129" t="s">
        <v>70</v>
      </c>
      <c r="B722" s="75" t="s">
        <v>59</v>
      </c>
      <c r="C722" s="95" t="s">
        <v>425</v>
      </c>
      <c r="D722" s="159" t="s">
        <v>628</v>
      </c>
      <c r="E722" s="126" t="s">
        <v>71</v>
      </c>
      <c r="F722" s="126">
        <v>900100</v>
      </c>
      <c r="G722" s="133">
        <v>585</v>
      </c>
      <c r="H722" s="133">
        <v>585</v>
      </c>
      <c r="I722" s="133">
        <v>0</v>
      </c>
      <c r="J722" s="133">
        <f t="shared" si="169"/>
        <v>0</v>
      </c>
      <c r="K722" s="150">
        <f t="shared" si="170"/>
        <v>0</v>
      </c>
    </row>
    <row r="723" spans="1:11" ht="89.25" x14ac:dyDescent="0.2">
      <c r="A723" s="129" t="s">
        <v>876</v>
      </c>
      <c r="B723" s="80" t="s">
        <v>59</v>
      </c>
      <c r="C723" s="95" t="s">
        <v>425</v>
      </c>
      <c r="D723" s="159" t="s">
        <v>877</v>
      </c>
      <c r="E723" s="94"/>
      <c r="F723" s="94"/>
      <c r="G723" s="133">
        <f>G724</f>
        <v>120</v>
      </c>
      <c r="H723" s="133">
        <f>H724</f>
        <v>120</v>
      </c>
      <c r="I723" s="133">
        <f t="shared" si="172"/>
        <v>0</v>
      </c>
      <c r="J723" s="133">
        <f t="shared" si="169"/>
        <v>0</v>
      </c>
      <c r="K723" s="150">
        <f t="shared" si="170"/>
        <v>0</v>
      </c>
    </row>
    <row r="724" spans="1:11" x14ac:dyDescent="0.2">
      <c r="A724" s="129" t="s">
        <v>68</v>
      </c>
      <c r="B724" s="88" t="s">
        <v>59</v>
      </c>
      <c r="C724" s="95" t="s">
        <v>425</v>
      </c>
      <c r="D724" s="159" t="s">
        <v>877</v>
      </c>
      <c r="E724" s="126" t="s">
        <v>69</v>
      </c>
      <c r="F724" s="126"/>
      <c r="G724" s="133">
        <f>G725</f>
        <v>120</v>
      </c>
      <c r="H724" s="133">
        <f>H725</f>
        <v>120</v>
      </c>
      <c r="I724" s="133">
        <f t="shared" si="172"/>
        <v>0</v>
      </c>
      <c r="J724" s="133">
        <f t="shared" si="169"/>
        <v>0</v>
      </c>
      <c r="K724" s="150">
        <f t="shared" si="170"/>
        <v>0</v>
      </c>
    </row>
    <row r="725" spans="1:11" ht="25.5" x14ac:dyDescent="0.2">
      <c r="A725" s="129" t="s">
        <v>70</v>
      </c>
      <c r="B725" s="75" t="s">
        <v>59</v>
      </c>
      <c r="C725" s="95" t="s">
        <v>425</v>
      </c>
      <c r="D725" s="159" t="s">
        <v>877</v>
      </c>
      <c r="E725" s="126" t="s">
        <v>71</v>
      </c>
      <c r="F725" s="126">
        <v>900100</v>
      </c>
      <c r="G725" s="133">
        <v>120</v>
      </c>
      <c r="H725" s="133">
        <v>120</v>
      </c>
      <c r="I725" s="133">
        <v>0</v>
      </c>
      <c r="J725" s="133">
        <f t="shared" si="169"/>
        <v>0</v>
      </c>
      <c r="K725" s="150">
        <f t="shared" si="170"/>
        <v>0</v>
      </c>
    </row>
    <row r="726" spans="1:11" ht="89.25" x14ac:dyDescent="0.2">
      <c r="A726" s="129" t="s">
        <v>859</v>
      </c>
      <c r="B726" s="75" t="s">
        <v>59</v>
      </c>
      <c r="C726" s="116" t="s">
        <v>425</v>
      </c>
      <c r="D726" s="159" t="s">
        <v>860</v>
      </c>
      <c r="E726" s="126"/>
      <c r="F726" s="126"/>
      <c r="G726" s="133">
        <f t="shared" ref="G726:I727" si="173">G727</f>
        <v>45</v>
      </c>
      <c r="H726" s="133">
        <f t="shared" si="173"/>
        <v>45</v>
      </c>
      <c r="I726" s="133">
        <f t="shared" si="173"/>
        <v>0</v>
      </c>
      <c r="J726" s="133">
        <f t="shared" si="169"/>
        <v>0</v>
      </c>
      <c r="K726" s="150">
        <f t="shared" si="170"/>
        <v>0</v>
      </c>
    </row>
    <row r="727" spans="1:11" x14ac:dyDescent="0.2">
      <c r="A727" s="129" t="s">
        <v>68</v>
      </c>
      <c r="B727" s="75" t="s">
        <v>59</v>
      </c>
      <c r="C727" s="116" t="s">
        <v>425</v>
      </c>
      <c r="D727" s="159" t="s">
        <v>860</v>
      </c>
      <c r="E727" s="126" t="s">
        <v>69</v>
      </c>
      <c r="F727" s="126"/>
      <c r="G727" s="133">
        <f t="shared" si="173"/>
        <v>45</v>
      </c>
      <c r="H727" s="133">
        <f t="shared" si="173"/>
        <v>45</v>
      </c>
      <c r="I727" s="133">
        <f t="shared" si="173"/>
        <v>0</v>
      </c>
      <c r="J727" s="133">
        <f t="shared" si="169"/>
        <v>0</v>
      </c>
      <c r="K727" s="150">
        <f t="shared" si="170"/>
        <v>0</v>
      </c>
    </row>
    <row r="728" spans="1:11" ht="25.5" x14ac:dyDescent="0.2">
      <c r="A728" s="129" t="s">
        <v>70</v>
      </c>
      <c r="B728" s="75" t="s">
        <v>59</v>
      </c>
      <c r="C728" s="116" t="s">
        <v>425</v>
      </c>
      <c r="D728" s="159" t="s">
        <v>860</v>
      </c>
      <c r="E728" s="126" t="s">
        <v>71</v>
      </c>
      <c r="F728" s="126">
        <v>900100</v>
      </c>
      <c r="G728" s="133">
        <v>45</v>
      </c>
      <c r="H728" s="133">
        <v>45</v>
      </c>
      <c r="I728" s="133">
        <v>0</v>
      </c>
      <c r="J728" s="133">
        <f t="shared" si="169"/>
        <v>0</v>
      </c>
      <c r="K728" s="150">
        <f t="shared" si="170"/>
        <v>0</v>
      </c>
    </row>
    <row r="729" spans="1:11" ht="89.25" x14ac:dyDescent="0.2">
      <c r="A729" s="163" t="s">
        <v>631</v>
      </c>
      <c r="B729" s="130" t="s">
        <v>59</v>
      </c>
      <c r="C729" s="95" t="s">
        <v>425</v>
      </c>
      <c r="D729" s="159" t="s">
        <v>629</v>
      </c>
      <c r="E729" s="94"/>
      <c r="F729" s="94"/>
      <c r="G729" s="133">
        <f t="shared" ref="G729:I730" si="174">G730</f>
        <v>5000</v>
      </c>
      <c r="H729" s="133">
        <f t="shared" si="174"/>
        <v>5000</v>
      </c>
      <c r="I729" s="133">
        <f t="shared" si="174"/>
        <v>1431.5</v>
      </c>
      <c r="J729" s="133">
        <f t="shared" si="169"/>
        <v>28.63</v>
      </c>
      <c r="K729" s="150">
        <f t="shared" si="170"/>
        <v>28.63</v>
      </c>
    </row>
    <row r="730" spans="1:11" x14ac:dyDescent="0.2">
      <c r="A730" s="129" t="s">
        <v>68</v>
      </c>
      <c r="B730" s="130" t="s">
        <v>59</v>
      </c>
      <c r="C730" s="95" t="s">
        <v>425</v>
      </c>
      <c r="D730" s="159" t="s">
        <v>629</v>
      </c>
      <c r="E730" s="126" t="s">
        <v>69</v>
      </c>
      <c r="F730" s="126"/>
      <c r="G730" s="133">
        <f t="shared" si="174"/>
        <v>5000</v>
      </c>
      <c r="H730" s="133">
        <f t="shared" si="174"/>
        <v>5000</v>
      </c>
      <c r="I730" s="133">
        <f t="shared" si="174"/>
        <v>1431.5</v>
      </c>
      <c r="J730" s="133">
        <f t="shared" si="169"/>
        <v>28.63</v>
      </c>
      <c r="K730" s="150">
        <f t="shared" si="170"/>
        <v>28.63</v>
      </c>
    </row>
    <row r="731" spans="1:11" ht="25.5" x14ac:dyDescent="0.2">
      <c r="A731" s="129" t="s">
        <v>70</v>
      </c>
      <c r="B731" s="85" t="s">
        <v>59</v>
      </c>
      <c r="C731" s="95" t="s">
        <v>425</v>
      </c>
      <c r="D731" s="159" t="s">
        <v>629</v>
      </c>
      <c r="E731" s="126" t="s">
        <v>71</v>
      </c>
      <c r="F731" s="126">
        <v>900100</v>
      </c>
      <c r="G731" s="133">
        <v>5000</v>
      </c>
      <c r="H731" s="133">
        <v>5000</v>
      </c>
      <c r="I731" s="133">
        <v>1431.5</v>
      </c>
      <c r="J731" s="133">
        <f t="shared" si="169"/>
        <v>28.63</v>
      </c>
      <c r="K731" s="150">
        <f t="shared" si="170"/>
        <v>28.63</v>
      </c>
    </row>
    <row r="732" spans="1:11" ht="129.75" customHeight="1" x14ac:dyDescent="0.2">
      <c r="A732" s="129" t="s">
        <v>651</v>
      </c>
      <c r="B732" s="85" t="s">
        <v>59</v>
      </c>
      <c r="C732" s="95" t="s">
        <v>425</v>
      </c>
      <c r="D732" s="159" t="s">
        <v>650</v>
      </c>
      <c r="E732" s="126"/>
      <c r="F732" s="126"/>
      <c r="G732" s="133">
        <f t="shared" ref="G732:I733" si="175">G733</f>
        <v>4000</v>
      </c>
      <c r="H732" s="133">
        <f t="shared" si="175"/>
        <v>4000</v>
      </c>
      <c r="I732" s="133">
        <f t="shared" si="175"/>
        <v>1127.8</v>
      </c>
      <c r="J732" s="133">
        <f t="shared" si="169"/>
        <v>28.194999999999997</v>
      </c>
      <c r="K732" s="150">
        <f t="shared" si="170"/>
        <v>28.194999999999997</v>
      </c>
    </row>
    <row r="733" spans="1:11" x14ac:dyDescent="0.2">
      <c r="A733" s="129" t="s">
        <v>68</v>
      </c>
      <c r="B733" s="85" t="s">
        <v>59</v>
      </c>
      <c r="C733" s="95" t="s">
        <v>425</v>
      </c>
      <c r="D733" s="159" t="s">
        <v>650</v>
      </c>
      <c r="E733" s="126" t="s">
        <v>69</v>
      </c>
      <c r="F733" s="126"/>
      <c r="G733" s="133">
        <f t="shared" si="175"/>
        <v>4000</v>
      </c>
      <c r="H733" s="133">
        <f t="shared" si="175"/>
        <v>4000</v>
      </c>
      <c r="I733" s="133">
        <f t="shared" si="175"/>
        <v>1127.8</v>
      </c>
      <c r="J733" s="133">
        <f t="shared" si="169"/>
        <v>28.194999999999997</v>
      </c>
      <c r="K733" s="150">
        <f t="shared" si="170"/>
        <v>28.194999999999997</v>
      </c>
    </row>
    <row r="734" spans="1:11" ht="25.5" x14ac:dyDescent="0.2">
      <c r="A734" s="129" t="s">
        <v>70</v>
      </c>
      <c r="B734" s="85" t="s">
        <v>59</v>
      </c>
      <c r="C734" s="95" t="s">
        <v>425</v>
      </c>
      <c r="D734" s="159" t="s">
        <v>650</v>
      </c>
      <c r="E734" s="126" t="s">
        <v>71</v>
      </c>
      <c r="F734" s="126">
        <v>900100</v>
      </c>
      <c r="G734" s="133">
        <v>4000</v>
      </c>
      <c r="H734" s="133">
        <v>4000</v>
      </c>
      <c r="I734" s="133">
        <v>1127.8</v>
      </c>
      <c r="J734" s="133">
        <f t="shared" si="169"/>
        <v>28.194999999999997</v>
      </c>
      <c r="K734" s="150">
        <f t="shared" si="170"/>
        <v>28.194999999999997</v>
      </c>
    </row>
    <row r="735" spans="1:11" ht="89.25" x14ac:dyDescent="0.2">
      <c r="A735" s="129" t="s">
        <v>830</v>
      </c>
      <c r="B735" s="85" t="s">
        <v>59</v>
      </c>
      <c r="C735" s="95" t="s">
        <v>425</v>
      </c>
      <c r="D735" s="159" t="s">
        <v>829</v>
      </c>
      <c r="E735" s="126"/>
      <c r="F735" s="126"/>
      <c r="G735" s="133">
        <f t="shared" ref="G735:I736" si="176">G736</f>
        <v>990</v>
      </c>
      <c r="H735" s="133">
        <f t="shared" si="176"/>
        <v>990</v>
      </c>
      <c r="I735" s="133">
        <f t="shared" si="176"/>
        <v>180</v>
      </c>
      <c r="J735" s="133">
        <f t="shared" si="169"/>
        <v>18.181818181818183</v>
      </c>
      <c r="K735" s="150">
        <f t="shared" si="170"/>
        <v>18.181818181818183</v>
      </c>
    </row>
    <row r="736" spans="1:11" x14ac:dyDescent="0.2">
      <c r="A736" s="129" t="s">
        <v>68</v>
      </c>
      <c r="B736" s="85" t="s">
        <v>59</v>
      </c>
      <c r="C736" s="95" t="s">
        <v>425</v>
      </c>
      <c r="D736" s="159" t="s">
        <v>829</v>
      </c>
      <c r="E736" s="126" t="s">
        <v>69</v>
      </c>
      <c r="F736" s="126"/>
      <c r="G736" s="133">
        <f t="shared" si="176"/>
        <v>990</v>
      </c>
      <c r="H736" s="133">
        <f t="shared" si="176"/>
        <v>990</v>
      </c>
      <c r="I736" s="133">
        <f t="shared" si="176"/>
        <v>180</v>
      </c>
      <c r="J736" s="133">
        <f t="shared" si="169"/>
        <v>18.181818181818183</v>
      </c>
      <c r="K736" s="150">
        <f t="shared" si="170"/>
        <v>18.181818181818183</v>
      </c>
    </row>
    <row r="737" spans="1:11" ht="25.5" x14ac:dyDescent="0.2">
      <c r="A737" s="129" t="s">
        <v>70</v>
      </c>
      <c r="B737" s="85" t="s">
        <v>59</v>
      </c>
      <c r="C737" s="95" t="s">
        <v>425</v>
      </c>
      <c r="D737" s="159" t="s">
        <v>829</v>
      </c>
      <c r="E737" s="126" t="s">
        <v>71</v>
      </c>
      <c r="F737" s="126">
        <v>900100</v>
      </c>
      <c r="G737" s="133">
        <v>990</v>
      </c>
      <c r="H737" s="133">
        <v>990</v>
      </c>
      <c r="I737" s="133">
        <v>180</v>
      </c>
      <c r="J737" s="133">
        <f t="shared" si="169"/>
        <v>18.181818181818183</v>
      </c>
      <c r="K737" s="150">
        <f t="shared" si="170"/>
        <v>18.181818181818183</v>
      </c>
    </row>
    <row r="738" spans="1:11" x14ac:dyDescent="0.2">
      <c r="A738" s="146" t="s">
        <v>124</v>
      </c>
      <c r="B738" s="125">
        <v>902</v>
      </c>
      <c r="C738" s="158"/>
      <c r="D738" s="84"/>
      <c r="E738" s="125"/>
      <c r="F738" s="125"/>
      <c r="G738" s="127">
        <f>G739+G765+G788+G825</f>
        <v>707861.7</v>
      </c>
      <c r="H738" s="127">
        <f>H739+H765+H788+H825</f>
        <v>889614.9</v>
      </c>
      <c r="I738" s="127">
        <f>I739+I765+I788+I825+I761</f>
        <v>46093.7</v>
      </c>
      <c r="J738" s="127">
        <f t="shared" si="169"/>
        <v>6.5116815897794726</v>
      </c>
      <c r="K738" s="147">
        <f t="shared" si="170"/>
        <v>5.1813093508213486</v>
      </c>
    </row>
    <row r="739" spans="1:11" x14ac:dyDescent="0.2">
      <c r="A739" s="100" t="s">
        <v>60</v>
      </c>
      <c r="B739" s="125">
        <v>902</v>
      </c>
      <c r="C739" s="158" t="s">
        <v>342</v>
      </c>
      <c r="D739" s="84"/>
      <c r="E739" s="125"/>
      <c r="F739" s="125"/>
      <c r="G739" s="127">
        <f>G740</f>
        <v>40449</v>
      </c>
      <c r="H739" s="127">
        <f>H740</f>
        <v>40449</v>
      </c>
      <c r="I739" s="127">
        <f>I740</f>
        <v>18826.2</v>
      </c>
      <c r="J739" s="127">
        <f t="shared" si="169"/>
        <v>46.543054216420678</v>
      </c>
      <c r="K739" s="147">
        <f t="shared" si="170"/>
        <v>46.543054216420678</v>
      </c>
    </row>
    <row r="740" spans="1:11" x14ac:dyDescent="0.2">
      <c r="A740" s="105" t="s">
        <v>76</v>
      </c>
      <c r="B740" s="125">
        <v>902</v>
      </c>
      <c r="C740" s="158" t="s">
        <v>264</v>
      </c>
      <c r="D740" s="75"/>
      <c r="E740" s="130"/>
      <c r="F740" s="130"/>
      <c r="G740" s="127">
        <f>G741+G761</f>
        <v>40449</v>
      </c>
      <c r="H740" s="127">
        <f>H741+H761</f>
        <v>40449</v>
      </c>
      <c r="I740" s="127">
        <f>I741</f>
        <v>18826.2</v>
      </c>
      <c r="J740" s="127">
        <f t="shared" si="169"/>
        <v>46.543054216420678</v>
      </c>
      <c r="K740" s="147">
        <f t="shared" si="170"/>
        <v>46.543054216420678</v>
      </c>
    </row>
    <row r="741" spans="1:11" x14ac:dyDescent="0.2">
      <c r="A741" s="148" t="s">
        <v>608</v>
      </c>
      <c r="B741" s="125">
        <v>902</v>
      </c>
      <c r="C741" s="158" t="s">
        <v>264</v>
      </c>
      <c r="D741" s="142" t="s">
        <v>176</v>
      </c>
      <c r="E741" s="93"/>
      <c r="F741" s="93"/>
      <c r="G741" s="127">
        <f>G742</f>
        <v>39184</v>
      </c>
      <c r="H741" s="127">
        <f>H742</f>
        <v>39184</v>
      </c>
      <c r="I741" s="127">
        <f>I742</f>
        <v>18826.2</v>
      </c>
      <c r="J741" s="127">
        <f t="shared" si="169"/>
        <v>48.045630869742759</v>
      </c>
      <c r="K741" s="147">
        <f t="shared" si="170"/>
        <v>48.045630869742759</v>
      </c>
    </row>
    <row r="742" spans="1:11" x14ac:dyDescent="0.2">
      <c r="A742" s="148" t="s">
        <v>677</v>
      </c>
      <c r="B742" s="125">
        <v>902</v>
      </c>
      <c r="C742" s="158" t="s">
        <v>264</v>
      </c>
      <c r="D742" s="142" t="s">
        <v>313</v>
      </c>
      <c r="E742" s="91"/>
      <c r="F742" s="91"/>
      <c r="G742" s="127">
        <f>G747+G753+G743</f>
        <v>39184</v>
      </c>
      <c r="H742" s="127">
        <f>H747+H753+H743</f>
        <v>39184</v>
      </c>
      <c r="I742" s="127">
        <f>I747+I753+I743</f>
        <v>18826.2</v>
      </c>
      <c r="J742" s="127">
        <f t="shared" si="169"/>
        <v>48.045630869742759</v>
      </c>
      <c r="K742" s="147">
        <f t="shared" si="170"/>
        <v>48.045630869742759</v>
      </c>
    </row>
    <row r="743" spans="1:11" ht="25.5" x14ac:dyDescent="0.2">
      <c r="A743" s="156" t="s">
        <v>613</v>
      </c>
      <c r="B743" s="125">
        <v>902</v>
      </c>
      <c r="C743" s="158" t="s">
        <v>264</v>
      </c>
      <c r="D743" s="142" t="s">
        <v>323</v>
      </c>
      <c r="E743" s="90"/>
      <c r="F743" s="90"/>
      <c r="G743" s="127">
        <f>G744</f>
        <v>7220</v>
      </c>
      <c r="H743" s="127">
        <f>H744</f>
        <v>7220</v>
      </c>
      <c r="I743" s="127">
        <f>I744</f>
        <v>3500</v>
      </c>
      <c r="J743" s="133">
        <f t="shared" si="169"/>
        <v>48.476454293628805</v>
      </c>
      <c r="K743" s="150">
        <f t="shared" si="170"/>
        <v>48.476454293628805</v>
      </c>
    </row>
    <row r="744" spans="1:11" ht="25.5" x14ac:dyDescent="0.2">
      <c r="A744" s="157" t="s">
        <v>812</v>
      </c>
      <c r="B744" s="130">
        <v>902</v>
      </c>
      <c r="C744" s="159" t="s">
        <v>264</v>
      </c>
      <c r="D744" s="131" t="s">
        <v>636</v>
      </c>
      <c r="E744" s="87"/>
      <c r="F744" s="87"/>
      <c r="G744" s="133">
        <f t="shared" ref="G744:I745" si="177">G745</f>
        <v>7220</v>
      </c>
      <c r="H744" s="133">
        <f t="shared" si="177"/>
        <v>7220</v>
      </c>
      <c r="I744" s="133">
        <f t="shared" si="177"/>
        <v>3500</v>
      </c>
      <c r="J744" s="133">
        <f t="shared" si="169"/>
        <v>48.476454293628805</v>
      </c>
      <c r="K744" s="150">
        <f t="shared" si="170"/>
        <v>48.476454293628805</v>
      </c>
    </row>
    <row r="745" spans="1:11" x14ac:dyDescent="0.2">
      <c r="A745" s="129" t="s">
        <v>68</v>
      </c>
      <c r="B745" s="130">
        <v>902</v>
      </c>
      <c r="C745" s="159" t="s">
        <v>264</v>
      </c>
      <c r="D745" s="131" t="s">
        <v>636</v>
      </c>
      <c r="E745" s="126" t="s">
        <v>69</v>
      </c>
      <c r="F745" s="126"/>
      <c r="G745" s="133">
        <f t="shared" si="177"/>
        <v>7220</v>
      </c>
      <c r="H745" s="133">
        <f t="shared" si="177"/>
        <v>7220</v>
      </c>
      <c r="I745" s="133">
        <f t="shared" si="177"/>
        <v>3500</v>
      </c>
      <c r="J745" s="133">
        <f t="shared" si="169"/>
        <v>48.476454293628805</v>
      </c>
      <c r="K745" s="150">
        <f t="shared" si="170"/>
        <v>48.476454293628805</v>
      </c>
    </row>
    <row r="746" spans="1:11" ht="25.5" x14ac:dyDescent="0.2">
      <c r="A746" s="129" t="s">
        <v>70</v>
      </c>
      <c r="B746" s="130">
        <v>902</v>
      </c>
      <c r="C746" s="159" t="s">
        <v>264</v>
      </c>
      <c r="D746" s="131" t="s">
        <v>636</v>
      </c>
      <c r="E746" s="126" t="s">
        <v>71</v>
      </c>
      <c r="F746" s="126">
        <v>900100</v>
      </c>
      <c r="G746" s="133">
        <v>7220</v>
      </c>
      <c r="H746" s="133">
        <v>7220</v>
      </c>
      <c r="I746" s="133">
        <v>3500</v>
      </c>
      <c r="J746" s="133">
        <f t="shared" si="169"/>
        <v>48.476454293628805</v>
      </c>
      <c r="K746" s="150">
        <f t="shared" si="170"/>
        <v>48.476454293628805</v>
      </c>
    </row>
    <row r="747" spans="1:11" ht="51" x14ac:dyDescent="0.2">
      <c r="A747" s="156" t="s">
        <v>675</v>
      </c>
      <c r="B747" s="125">
        <v>902</v>
      </c>
      <c r="C747" s="79" t="s">
        <v>264</v>
      </c>
      <c r="D747" s="142" t="s">
        <v>324</v>
      </c>
      <c r="E747" s="152"/>
      <c r="F747" s="152"/>
      <c r="G747" s="127">
        <f>G748</f>
        <v>6652.3</v>
      </c>
      <c r="H747" s="127">
        <f>H748</f>
        <v>6652.3</v>
      </c>
      <c r="I747" s="127">
        <f>I748</f>
        <v>2813.8</v>
      </c>
      <c r="J747" s="133">
        <f t="shared" si="169"/>
        <v>42.298152518677753</v>
      </c>
      <c r="K747" s="150">
        <f t="shared" si="170"/>
        <v>42.298152518677753</v>
      </c>
    </row>
    <row r="748" spans="1:11" ht="51" x14ac:dyDescent="0.2">
      <c r="A748" s="157" t="s">
        <v>676</v>
      </c>
      <c r="B748" s="130">
        <v>902</v>
      </c>
      <c r="C748" s="95" t="s">
        <v>264</v>
      </c>
      <c r="D748" s="131" t="s">
        <v>674</v>
      </c>
      <c r="E748" s="126"/>
      <c r="F748" s="126"/>
      <c r="G748" s="133">
        <f>G749+G751</f>
        <v>6652.3</v>
      </c>
      <c r="H748" s="133">
        <f>H749+H751</f>
        <v>6652.3</v>
      </c>
      <c r="I748" s="133">
        <f>I749+I751</f>
        <v>2813.8</v>
      </c>
      <c r="J748" s="133">
        <f t="shared" si="169"/>
        <v>42.298152518677753</v>
      </c>
      <c r="K748" s="150">
        <f t="shared" si="170"/>
        <v>42.298152518677753</v>
      </c>
    </row>
    <row r="749" spans="1:11" ht="38.25" x14ac:dyDescent="0.2">
      <c r="A749" s="129" t="s">
        <v>63</v>
      </c>
      <c r="B749" s="130">
        <v>902</v>
      </c>
      <c r="C749" s="95" t="s">
        <v>264</v>
      </c>
      <c r="D749" s="131" t="s">
        <v>674</v>
      </c>
      <c r="E749" s="126" t="s">
        <v>64</v>
      </c>
      <c r="F749" s="126"/>
      <c r="G749" s="133">
        <f>G750</f>
        <v>6061.6</v>
      </c>
      <c r="H749" s="133">
        <f>H750</f>
        <v>6061.6</v>
      </c>
      <c r="I749" s="133">
        <f>I750</f>
        <v>2813.8</v>
      </c>
      <c r="J749" s="133">
        <f t="shared" si="169"/>
        <v>46.420087105714664</v>
      </c>
      <c r="K749" s="150">
        <f t="shared" si="170"/>
        <v>46.420087105714664</v>
      </c>
    </row>
    <row r="750" spans="1:11" x14ac:dyDescent="0.2">
      <c r="A750" s="129" t="s">
        <v>65</v>
      </c>
      <c r="B750" s="130">
        <v>902</v>
      </c>
      <c r="C750" s="95" t="s">
        <v>264</v>
      </c>
      <c r="D750" s="131" t="s">
        <v>674</v>
      </c>
      <c r="E750" s="126" t="s">
        <v>66</v>
      </c>
      <c r="F750" s="126">
        <v>900303</v>
      </c>
      <c r="G750" s="133">
        <v>6061.6</v>
      </c>
      <c r="H750" s="133">
        <v>6061.6</v>
      </c>
      <c r="I750" s="133">
        <v>2813.8</v>
      </c>
      <c r="J750" s="133">
        <f t="shared" si="169"/>
        <v>46.420087105714664</v>
      </c>
      <c r="K750" s="150">
        <f t="shared" si="170"/>
        <v>46.420087105714664</v>
      </c>
    </row>
    <row r="751" spans="1:11" x14ac:dyDescent="0.2">
      <c r="A751" s="129" t="s">
        <v>68</v>
      </c>
      <c r="B751" s="130">
        <v>902</v>
      </c>
      <c r="C751" s="95" t="s">
        <v>264</v>
      </c>
      <c r="D751" s="131" t="s">
        <v>674</v>
      </c>
      <c r="E751" s="126" t="s">
        <v>69</v>
      </c>
      <c r="F751" s="126"/>
      <c r="G751" s="133">
        <f>G752</f>
        <v>590.70000000000005</v>
      </c>
      <c r="H751" s="133">
        <f>H752</f>
        <v>590.70000000000005</v>
      </c>
      <c r="I751" s="133">
        <f>I752</f>
        <v>0</v>
      </c>
      <c r="J751" s="133">
        <f t="shared" si="169"/>
        <v>0</v>
      </c>
      <c r="K751" s="150">
        <f t="shared" si="170"/>
        <v>0</v>
      </c>
    </row>
    <row r="752" spans="1:11" ht="25.5" x14ac:dyDescent="0.2">
      <c r="A752" s="129" t="s">
        <v>70</v>
      </c>
      <c r="B752" s="130">
        <v>902</v>
      </c>
      <c r="C752" s="95" t="s">
        <v>264</v>
      </c>
      <c r="D752" s="131" t="s">
        <v>674</v>
      </c>
      <c r="E752" s="126" t="s">
        <v>71</v>
      </c>
      <c r="F752" s="126">
        <v>900303</v>
      </c>
      <c r="G752" s="133">
        <v>590.70000000000005</v>
      </c>
      <c r="H752" s="133">
        <v>590.70000000000005</v>
      </c>
      <c r="I752" s="133">
        <v>0</v>
      </c>
      <c r="J752" s="133">
        <f t="shared" si="169"/>
        <v>0</v>
      </c>
      <c r="K752" s="150">
        <f t="shared" si="170"/>
        <v>0</v>
      </c>
    </row>
    <row r="753" spans="1:11" ht="25.5" x14ac:dyDescent="0.2">
      <c r="A753" s="124" t="s">
        <v>325</v>
      </c>
      <c r="B753" s="125">
        <v>902</v>
      </c>
      <c r="C753" s="158" t="s">
        <v>264</v>
      </c>
      <c r="D753" s="142" t="s">
        <v>614</v>
      </c>
      <c r="E753" s="152"/>
      <c r="F753" s="152"/>
      <c r="G753" s="127">
        <f>G754</f>
        <v>25311.7</v>
      </c>
      <c r="H753" s="127">
        <f>H754</f>
        <v>25311.7</v>
      </c>
      <c r="I753" s="127">
        <f>I754</f>
        <v>12512.4</v>
      </c>
      <c r="J753" s="133">
        <f t="shared" si="169"/>
        <v>49.433266039025433</v>
      </c>
      <c r="K753" s="150">
        <f t="shared" si="170"/>
        <v>49.433266039025433</v>
      </c>
    </row>
    <row r="754" spans="1:11" x14ac:dyDescent="0.2">
      <c r="A754" s="129" t="s">
        <v>62</v>
      </c>
      <c r="B754" s="130">
        <v>902</v>
      </c>
      <c r="C754" s="159" t="s">
        <v>264</v>
      </c>
      <c r="D754" s="131" t="s">
        <v>615</v>
      </c>
      <c r="E754" s="126"/>
      <c r="F754" s="126"/>
      <c r="G754" s="133">
        <f>G755+G757+G759</f>
        <v>25311.7</v>
      </c>
      <c r="H754" s="133">
        <f>H755+H757+H759</f>
        <v>25311.7</v>
      </c>
      <c r="I754" s="133">
        <f>I755+I757+I759</f>
        <v>12512.4</v>
      </c>
      <c r="J754" s="133">
        <f t="shared" si="169"/>
        <v>49.433266039025433</v>
      </c>
      <c r="K754" s="150">
        <f t="shared" si="170"/>
        <v>49.433266039025433</v>
      </c>
    </row>
    <row r="755" spans="1:11" ht="38.25" x14ac:dyDescent="0.2">
      <c r="A755" s="129" t="s">
        <v>63</v>
      </c>
      <c r="B755" s="130">
        <v>902</v>
      </c>
      <c r="C755" s="159" t="s">
        <v>264</v>
      </c>
      <c r="D755" s="131" t="s">
        <v>615</v>
      </c>
      <c r="E755" s="126" t="s">
        <v>64</v>
      </c>
      <c r="F755" s="126"/>
      <c r="G755" s="133">
        <f>G756</f>
        <v>23810.2</v>
      </c>
      <c r="H755" s="133">
        <f>H756</f>
        <v>23810.2</v>
      </c>
      <c r="I755" s="133">
        <f>I756</f>
        <v>12344.8</v>
      </c>
      <c r="J755" s="133">
        <f t="shared" si="169"/>
        <v>51.846687554073455</v>
      </c>
      <c r="K755" s="150">
        <f t="shared" si="170"/>
        <v>51.846687554073455</v>
      </c>
    </row>
    <row r="756" spans="1:11" x14ac:dyDescent="0.2">
      <c r="A756" s="129" t="s">
        <v>65</v>
      </c>
      <c r="B756" s="130">
        <v>902</v>
      </c>
      <c r="C756" s="159" t="s">
        <v>264</v>
      </c>
      <c r="D756" s="131" t="s">
        <v>615</v>
      </c>
      <c r="E756" s="126" t="s">
        <v>66</v>
      </c>
      <c r="F756" s="126">
        <v>900100</v>
      </c>
      <c r="G756" s="133">
        <v>23810.2</v>
      </c>
      <c r="H756" s="133">
        <v>23810.2</v>
      </c>
      <c r="I756" s="133">
        <v>12344.8</v>
      </c>
      <c r="J756" s="133">
        <f t="shared" si="169"/>
        <v>51.846687554073455</v>
      </c>
      <c r="K756" s="150">
        <f t="shared" si="170"/>
        <v>51.846687554073455</v>
      </c>
    </row>
    <row r="757" spans="1:11" x14ac:dyDescent="0.2">
      <c r="A757" s="129" t="s">
        <v>68</v>
      </c>
      <c r="B757" s="130">
        <v>902</v>
      </c>
      <c r="C757" s="159" t="s">
        <v>264</v>
      </c>
      <c r="D757" s="131" t="s">
        <v>615</v>
      </c>
      <c r="E757" s="126" t="s">
        <v>69</v>
      </c>
      <c r="F757" s="126"/>
      <c r="G757" s="133">
        <f>G758</f>
        <v>1350</v>
      </c>
      <c r="H757" s="133">
        <f>H758</f>
        <v>1350</v>
      </c>
      <c r="I757" s="133">
        <f>I758</f>
        <v>156.4</v>
      </c>
      <c r="J757" s="133">
        <f t="shared" si="169"/>
        <v>11.585185185185185</v>
      </c>
      <c r="K757" s="150">
        <f t="shared" si="170"/>
        <v>11.585185185185185</v>
      </c>
    </row>
    <row r="758" spans="1:11" ht="25.5" x14ac:dyDescent="0.2">
      <c r="A758" s="129" t="s">
        <v>70</v>
      </c>
      <c r="B758" s="130">
        <v>902</v>
      </c>
      <c r="C758" s="159" t="s">
        <v>264</v>
      </c>
      <c r="D758" s="131" t="s">
        <v>615</v>
      </c>
      <c r="E758" s="126" t="s">
        <v>71</v>
      </c>
      <c r="F758" s="126">
        <v>900100</v>
      </c>
      <c r="G758" s="133">
        <v>1350</v>
      </c>
      <c r="H758" s="133">
        <v>1350</v>
      </c>
      <c r="I758" s="133">
        <v>156.4</v>
      </c>
      <c r="J758" s="133">
        <f t="shared" si="169"/>
        <v>11.585185185185185</v>
      </c>
      <c r="K758" s="150">
        <f t="shared" si="170"/>
        <v>11.585185185185185</v>
      </c>
    </row>
    <row r="759" spans="1:11" x14ac:dyDescent="0.2">
      <c r="A759" s="129" t="s">
        <v>72</v>
      </c>
      <c r="B759" s="130">
        <v>902</v>
      </c>
      <c r="C759" s="159" t="s">
        <v>264</v>
      </c>
      <c r="D759" s="131" t="s">
        <v>615</v>
      </c>
      <c r="E759" s="126" t="s">
        <v>73</v>
      </c>
      <c r="F759" s="126"/>
      <c r="G759" s="133">
        <f>G760</f>
        <v>151.5</v>
      </c>
      <c r="H759" s="133">
        <f>H760</f>
        <v>151.5</v>
      </c>
      <c r="I759" s="133">
        <f>I760</f>
        <v>11.2</v>
      </c>
      <c r="J759" s="133">
        <f t="shared" si="169"/>
        <v>7.3927392739273925</v>
      </c>
      <c r="K759" s="150">
        <f t="shared" si="170"/>
        <v>7.3927392739273925</v>
      </c>
    </row>
    <row r="760" spans="1:11" x14ac:dyDescent="0.2">
      <c r="A760" s="129" t="s">
        <v>74</v>
      </c>
      <c r="B760" s="130">
        <v>902</v>
      </c>
      <c r="C760" s="159" t="s">
        <v>264</v>
      </c>
      <c r="D760" s="131" t="s">
        <v>615</v>
      </c>
      <c r="E760" s="126" t="s">
        <v>75</v>
      </c>
      <c r="F760" s="126">
        <v>900100</v>
      </c>
      <c r="G760" s="133">
        <v>151.5</v>
      </c>
      <c r="H760" s="133">
        <v>151.5</v>
      </c>
      <c r="I760" s="133">
        <v>11.2</v>
      </c>
      <c r="J760" s="133">
        <f t="shared" si="169"/>
        <v>7.3927392739273925</v>
      </c>
      <c r="K760" s="150">
        <f t="shared" si="170"/>
        <v>7.3927392739273925</v>
      </c>
    </row>
    <row r="761" spans="1:11" x14ac:dyDescent="0.2">
      <c r="A761" s="162" t="s">
        <v>192</v>
      </c>
      <c r="B761" s="125">
        <v>902</v>
      </c>
      <c r="C761" s="79" t="s">
        <v>264</v>
      </c>
      <c r="D761" s="92" t="s">
        <v>163</v>
      </c>
      <c r="E761" s="126"/>
      <c r="F761" s="126"/>
      <c r="G761" s="127">
        <f t="shared" ref="G761:H763" si="178">G762</f>
        <v>1265</v>
      </c>
      <c r="H761" s="127">
        <f t="shared" si="178"/>
        <v>1265</v>
      </c>
      <c r="I761" s="127">
        <f t="shared" ref="I761:I763" si="179">I762</f>
        <v>126</v>
      </c>
      <c r="J761" s="127">
        <f t="shared" si="169"/>
        <v>9.9604743083003946</v>
      </c>
      <c r="K761" s="147">
        <f t="shared" si="170"/>
        <v>9.9604743083003946</v>
      </c>
    </row>
    <row r="762" spans="1:11" x14ac:dyDescent="0.2">
      <c r="A762" s="124" t="s">
        <v>646</v>
      </c>
      <c r="B762" s="125">
        <v>902</v>
      </c>
      <c r="C762" s="79" t="s">
        <v>264</v>
      </c>
      <c r="D762" s="142" t="s">
        <v>645</v>
      </c>
      <c r="E762" s="126"/>
      <c r="F762" s="126"/>
      <c r="G762" s="127">
        <f t="shared" si="178"/>
        <v>1265</v>
      </c>
      <c r="H762" s="127">
        <f t="shared" si="178"/>
        <v>1265</v>
      </c>
      <c r="I762" s="127">
        <f t="shared" si="179"/>
        <v>126</v>
      </c>
      <c r="J762" s="127">
        <f t="shared" si="169"/>
        <v>9.9604743083003946</v>
      </c>
      <c r="K762" s="147">
        <f t="shared" si="170"/>
        <v>9.9604743083003946</v>
      </c>
    </row>
    <row r="763" spans="1:11" x14ac:dyDescent="0.2">
      <c r="A763" s="129" t="s">
        <v>72</v>
      </c>
      <c r="B763" s="130">
        <v>902</v>
      </c>
      <c r="C763" s="95" t="s">
        <v>264</v>
      </c>
      <c r="D763" s="131" t="s">
        <v>645</v>
      </c>
      <c r="E763" s="126" t="s">
        <v>73</v>
      </c>
      <c r="F763" s="126"/>
      <c r="G763" s="133">
        <f t="shared" si="178"/>
        <v>1265</v>
      </c>
      <c r="H763" s="133">
        <f t="shared" si="178"/>
        <v>1265</v>
      </c>
      <c r="I763" s="133">
        <f t="shared" si="179"/>
        <v>126</v>
      </c>
      <c r="J763" s="133">
        <f t="shared" si="169"/>
        <v>9.9604743083003946</v>
      </c>
      <c r="K763" s="150">
        <f t="shared" si="170"/>
        <v>9.9604743083003946</v>
      </c>
    </row>
    <row r="764" spans="1:11" x14ac:dyDescent="0.2">
      <c r="A764" s="129" t="s">
        <v>647</v>
      </c>
      <c r="B764" s="130">
        <v>902</v>
      </c>
      <c r="C764" s="95" t="s">
        <v>264</v>
      </c>
      <c r="D764" s="131" t="s">
        <v>645</v>
      </c>
      <c r="E764" s="126">
        <v>830</v>
      </c>
      <c r="F764" s="126">
        <v>900100</v>
      </c>
      <c r="G764" s="133">
        <v>1265</v>
      </c>
      <c r="H764" s="133">
        <v>1265</v>
      </c>
      <c r="I764" s="133">
        <v>126</v>
      </c>
      <c r="J764" s="133">
        <f t="shared" si="169"/>
        <v>9.9604743083003946</v>
      </c>
      <c r="K764" s="150">
        <f t="shared" si="170"/>
        <v>9.9604743083003946</v>
      </c>
    </row>
    <row r="765" spans="1:11" x14ac:dyDescent="0.2">
      <c r="A765" s="124" t="s">
        <v>86</v>
      </c>
      <c r="B765" s="125">
        <v>902</v>
      </c>
      <c r="C765" s="79" t="s">
        <v>346</v>
      </c>
      <c r="D765" s="131"/>
      <c r="E765" s="126"/>
      <c r="F765" s="126"/>
      <c r="G765" s="127">
        <f>G766+G781</f>
        <v>9470</v>
      </c>
      <c r="H765" s="127">
        <f>H766+H781</f>
        <v>7454</v>
      </c>
      <c r="I765" s="127">
        <f>I766+I781</f>
        <v>101.1</v>
      </c>
      <c r="J765" s="127">
        <f t="shared" si="169"/>
        <v>1.0675818373812036</v>
      </c>
      <c r="K765" s="147">
        <f t="shared" si="170"/>
        <v>1.3563187550308557</v>
      </c>
    </row>
    <row r="766" spans="1:11" x14ac:dyDescent="0.2">
      <c r="A766" s="101" t="s">
        <v>90</v>
      </c>
      <c r="B766" s="125">
        <v>902</v>
      </c>
      <c r="C766" s="79" t="s">
        <v>263</v>
      </c>
      <c r="D766" s="131"/>
      <c r="E766" s="126"/>
      <c r="F766" s="126"/>
      <c r="G766" s="127">
        <f t="shared" ref="G766:I767" si="180">G767</f>
        <v>470</v>
      </c>
      <c r="H766" s="127">
        <f t="shared" si="180"/>
        <v>470</v>
      </c>
      <c r="I766" s="127">
        <f t="shared" si="180"/>
        <v>101.1</v>
      </c>
      <c r="J766" s="127">
        <f t="shared" si="169"/>
        <v>21.51063829787234</v>
      </c>
      <c r="K766" s="147">
        <f t="shared" si="170"/>
        <v>21.51063829787234</v>
      </c>
    </row>
    <row r="767" spans="1:11" x14ac:dyDescent="0.2">
      <c r="A767" s="124" t="s">
        <v>537</v>
      </c>
      <c r="B767" s="125">
        <v>902</v>
      </c>
      <c r="C767" s="79" t="s">
        <v>263</v>
      </c>
      <c r="D767" s="142" t="s">
        <v>161</v>
      </c>
      <c r="E767" s="126"/>
      <c r="F767" s="126"/>
      <c r="G767" s="127">
        <f t="shared" si="180"/>
        <v>470</v>
      </c>
      <c r="H767" s="127">
        <f t="shared" si="180"/>
        <v>470</v>
      </c>
      <c r="I767" s="127">
        <f t="shared" si="180"/>
        <v>101.1</v>
      </c>
      <c r="J767" s="127">
        <f t="shared" si="169"/>
        <v>21.51063829787234</v>
      </c>
      <c r="K767" s="147">
        <f t="shared" si="170"/>
        <v>21.51063829787234</v>
      </c>
    </row>
    <row r="768" spans="1:11" ht="25.5" x14ac:dyDescent="0.2">
      <c r="A768" s="148" t="s">
        <v>533</v>
      </c>
      <c r="B768" s="125">
        <v>902</v>
      </c>
      <c r="C768" s="79" t="s">
        <v>263</v>
      </c>
      <c r="D768" s="142" t="s">
        <v>172</v>
      </c>
      <c r="E768" s="152"/>
      <c r="F768" s="152"/>
      <c r="G768" s="127">
        <f>G769+G773+G777</f>
        <v>470</v>
      </c>
      <c r="H768" s="127">
        <f>H769+H773+H777</f>
        <v>470</v>
      </c>
      <c r="I768" s="127">
        <f>I769+I773+I777</f>
        <v>101.1</v>
      </c>
      <c r="J768" s="127">
        <f t="shared" si="169"/>
        <v>21.51063829787234</v>
      </c>
      <c r="K768" s="147">
        <f t="shared" si="170"/>
        <v>21.51063829787234</v>
      </c>
    </row>
    <row r="769" spans="1:11" x14ac:dyDescent="0.2">
      <c r="A769" s="148" t="s">
        <v>534</v>
      </c>
      <c r="B769" s="125">
        <v>902</v>
      </c>
      <c r="C769" s="79" t="s">
        <v>263</v>
      </c>
      <c r="D769" s="142" t="s">
        <v>253</v>
      </c>
      <c r="E769" s="152"/>
      <c r="F769" s="152"/>
      <c r="G769" s="127">
        <f t="shared" ref="G769:H771" si="181">G770</f>
        <v>270</v>
      </c>
      <c r="H769" s="127">
        <f t="shared" si="181"/>
        <v>270</v>
      </c>
      <c r="I769" s="127">
        <f t="shared" ref="I769" si="182">I770</f>
        <v>51.1</v>
      </c>
      <c r="J769" s="133">
        <f t="shared" si="169"/>
        <v>18.925925925925927</v>
      </c>
      <c r="K769" s="150">
        <f t="shared" si="170"/>
        <v>18.925925925925927</v>
      </c>
    </row>
    <row r="770" spans="1:11" ht="25.5" x14ac:dyDescent="0.2">
      <c r="A770" s="129" t="s">
        <v>255</v>
      </c>
      <c r="B770" s="130">
        <v>902</v>
      </c>
      <c r="C770" s="95" t="s">
        <v>263</v>
      </c>
      <c r="D770" s="131" t="s">
        <v>256</v>
      </c>
      <c r="E770" s="126"/>
      <c r="F770" s="126"/>
      <c r="G770" s="133">
        <f t="shared" si="181"/>
        <v>270</v>
      </c>
      <c r="H770" s="133">
        <f t="shared" si="181"/>
        <v>270</v>
      </c>
      <c r="I770" s="133">
        <f>I771</f>
        <v>51.1</v>
      </c>
      <c r="J770" s="133">
        <f t="shared" si="169"/>
        <v>18.925925925925927</v>
      </c>
      <c r="K770" s="150">
        <f t="shared" si="170"/>
        <v>18.925925925925927</v>
      </c>
    </row>
    <row r="771" spans="1:11" x14ac:dyDescent="0.2">
      <c r="A771" s="129" t="s">
        <v>68</v>
      </c>
      <c r="B771" s="130">
        <v>902</v>
      </c>
      <c r="C771" s="95" t="s">
        <v>263</v>
      </c>
      <c r="D771" s="131" t="s">
        <v>256</v>
      </c>
      <c r="E771" s="126" t="s">
        <v>69</v>
      </c>
      <c r="F771" s="126"/>
      <c r="G771" s="133">
        <f t="shared" si="181"/>
        <v>270</v>
      </c>
      <c r="H771" s="133">
        <f t="shared" si="181"/>
        <v>270</v>
      </c>
      <c r="I771" s="133">
        <f>I772</f>
        <v>51.1</v>
      </c>
      <c r="J771" s="133">
        <f t="shared" si="169"/>
        <v>18.925925925925927</v>
      </c>
      <c r="K771" s="150">
        <f t="shared" si="170"/>
        <v>18.925925925925927</v>
      </c>
    </row>
    <row r="772" spans="1:11" ht="25.5" x14ac:dyDescent="0.2">
      <c r="A772" s="129" t="s">
        <v>70</v>
      </c>
      <c r="B772" s="130">
        <v>902</v>
      </c>
      <c r="C772" s="95" t="s">
        <v>263</v>
      </c>
      <c r="D772" s="131" t="s">
        <v>256</v>
      </c>
      <c r="E772" s="126" t="s">
        <v>71</v>
      </c>
      <c r="F772" s="126">
        <v>900100</v>
      </c>
      <c r="G772" s="133">
        <v>270</v>
      </c>
      <c r="H772" s="133">
        <v>270</v>
      </c>
      <c r="I772" s="133">
        <v>51.1</v>
      </c>
      <c r="J772" s="133">
        <f t="shared" si="169"/>
        <v>18.925925925925927</v>
      </c>
      <c r="K772" s="150">
        <f t="shared" si="170"/>
        <v>18.925925925925927</v>
      </c>
    </row>
    <row r="773" spans="1:11" x14ac:dyDescent="0.2">
      <c r="A773" s="148" t="s">
        <v>532</v>
      </c>
      <c r="B773" s="125">
        <v>902</v>
      </c>
      <c r="C773" s="79" t="s">
        <v>263</v>
      </c>
      <c r="D773" s="142" t="s">
        <v>251</v>
      </c>
      <c r="E773" s="152"/>
      <c r="F773" s="126"/>
      <c r="G773" s="127">
        <f t="shared" ref="G773:I775" si="183">G774</f>
        <v>70</v>
      </c>
      <c r="H773" s="127">
        <f t="shared" si="183"/>
        <v>70</v>
      </c>
      <c r="I773" s="127">
        <f t="shared" si="183"/>
        <v>0</v>
      </c>
      <c r="J773" s="133">
        <f t="shared" si="169"/>
        <v>0</v>
      </c>
      <c r="K773" s="150">
        <f t="shared" si="170"/>
        <v>0</v>
      </c>
    </row>
    <row r="774" spans="1:11" x14ac:dyDescent="0.2">
      <c r="A774" s="167" t="s">
        <v>250</v>
      </c>
      <c r="B774" s="130">
        <v>902</v>
      </c>
      <c r="C774" s="95" t="s">
        <v>263</v>
      </c>
      <c r="D774" s="131" t="s">
        <v>252</v>
      </c>
      <c r="E774" s="126"/>
      <c r="F774" s="126"/>
      <c r="G774" s="133">
        <f t="shared" si="183"/>
        <v>70</v>
      </c>
      <c r="H774" s="133">
        <f t="shared" si="183"/>
        <v>70</v>
      </c>
      <c r="I774" s="133">
        <f t="shared" si="183"/>
        <v>0</v>
      </c>
      <c r="J774" s="133">
        <f t="shared" si="169"/>
        <v>0</v>
      </c>
      <c r="K774" s="150">
        <f t="shared" si="170"/>
        <v>0</v>
      </c>
    </row>
    <row r="775" spans="1:11" x14ac:dyDescent="0.2">
      <c r="A775" s="129" t="s">
        <v>68</v>
      </c>
      <c r="B775" s="130">
        <v>902</v>
      </c>
      <c r="C775" s="95" t="s">
        <v>263</v>
      </c>
      <c r="D775" s="131" t="s">
        <v>252</v>
      </c>
      <c r="E775" s="126" t="s">
        <v>69</v>
      </c>
      <c r="F775" s="126"/>
      <c r="G775" s="133">
        <f t="shared" si="183"/>
        <v>70</v>
      </c>
      <c r="H775" s="133">
        <f t="shared" si="183"/>
        <v>70</v>
      </c>
      <c r="I775" s="133">
        <f t="shared" si="183"/>
        <v>0</v>
      </c>
      <c r="J775" s="133">
        <f t="shared" si="169"/>
        <v>0</v>
      </c>
      <c r="K775" s="150">
        <f t="shared" si="170"/>
        <v>0</v>
      </c>
    </row>
    <row r="776" spans="1:11" ht="25.5" x14ac:dyDescent="0.2">
      <c r="A776" s="129" t="s">
        <v>70</v>
      </c>
      <c r="B776" s="130">
        <v>902</v>
      </c>
      <c r="C776" s="95" t="s">
        <v>263</v>
      </c>
      <c r="D776" s="131" t="s">
        <v>252</v>
      </c>
      <c r="E776" s="126" t="s">
        <v>71</v>
      </c>
      <c r="F776" s="126">
        <v>900100</v>
      </c>
      <c r="G776" s="133">
        <v>70</v>
      </c>
      <c r="H776" s="133">
        <v>70</v>
      </c>
      <c r="I776" s="133">
        <v>0</v>
      </c>
      <c r="J776" s="133">
        <f t="shared" si="169"/>
        <v>0</v>
      </c>
      <c r="K776" s="150">
        <f t="shared" si="170"/>
        <v>0</v>
      </c>
    </row>
    <row r="777" spans="1:11" x14ac:dyDescent="0.2">
      <c r="A777" s="148" t="s">
        <v>535</v>
      </c>
      <c r="B777" s="130">
        <v>902</v>
      </c>
      <c r="C777" s="95" t="s">
        <v>263</v>
      </c>
      <c r="D777" s="142" t="s">
        <v>315</v>
      </c>
      <c r="E777" s="152"/>
      <c r="F777" s="126"/>
      <c r="G777" s="127">
        <f t="shared" ref="G777:H779" si="184">G778</f>
        <v>130</v>
      </c>
      <c r="H777" s="127">
        <f t="shared" si="184"/>
        <v>130</v>
      </c>
      <c r="I777" s="127">
        <f t="shared" ref="I777" si="185">I778</f>
        <v>50</v>
      </c>
      <c r="J777" s="133">
        <f t="shared" si="169"/>
        <v>38.461538461538467</v>
      </c>
      <c r="K777" s="150">
        <f t="shared" si="170"/>
        <v>38.461538461538467</v>
      </c>
    </row>
    <row r="778" spans="1:11" x14ac:dyDescent="0.2">
      <c r="A778" s="167" t="s">
        <v>536</v>
      </c>
      <c r="B778" s="130">
        <v>902</v>
      </c>
      <c r="C778" s="95" t="s">
        <v>263</v>
      </c>
      <c r="D778" s="131" t="s">
        <v>317</v>
      </c>
      <c r="E778" s="90"/>
      <c r="F778" s="126"/>
      <c r="G778" s="133">
        <f t="shared" si="184"/>
        <v>130</v>
      </c>
      <c r="H778" s="133">
        <f t="shared" si="184"/>
        <v>130</v>
      </c>
      <c r="I778" s="133">
        <f>I779</f>
        <v>50</v>
      </c>
      <c r="J778" s="133">
        <f t="shared" ref="J778:J841" si="186">I778/G778*100</f>
        <v>38.461538461538467</v>
      </c>
      <c r="K778" s="150">
        <f t="shared" ref="K778:K841" si="187">I778/H778*100</f>
        <v>38.461538461538467</v>
      </c>
    </row>
    <row r="779" spans="1:11" x14ac:dyDescent="0.2">
      <c r="A779" s="129" t="s">
        <v>68</v>
      </c>
      <c r="B779" s="130">
        <v>902</v>
      </c>
      <c r="C779" s="95" t="s">
        <v>263</v>
      </c>
      <c r="D779" s="131" t="s">
        <v>317</v>
      </c>
      <c r="E779" s="126" t="s">
        <v>69</v>
      </c>
      <c r="F779" s="126"/>
      <c r="G779" s="133">
        <f t="shared" si="184"/>
        <v>130</v>
      </c>
      <c r="H779" s="133">
        <f t="shared" si="184"/>
        <v>130</v>
      </c>
      <c r="I779" s="133">
        <f>I780</f>
        <v>50</v>
      </c>
      <c r="J779" s="133">
        <f t="shared" si="186"/>
        <v>38.461538461538467</v>
      </c>
      <c r="K779" s="150">
        <f t="shared" si="187"/>
        <v>38.461538461538467</v>
      </c>
    </row>
    <row r="780" spans="1:11" ht="25.5" x14ac:dyDescent="0.2">
      <c r="A780" s="129" t="s">
        <v>70</v>
      </c>
      <c r="B780" s="130">
        <v>902</v>
      </c>
      <c r="C780" s="95" t="s">
        <v>263</v>
      </c>
      <c r="D780" s="131" t="s">
        <v>317</v>
      </c>
      <c r="E780" s="126" t="s">
        <v>71</v>
      </c>
      <c r="F780" s="126">
        <v>900100</v>
      </c>
      <c r="G780" s="133">
        <v>130</v>
      </c>
      <c r="H780" s="133">
        <v>130</v>
      </c>
      <c r="I780" s="133">
        <v>50</v>
      </c>
      <c r="J780" s="133">
        <f t="shared" si="186"/>
        <v>38.461538461538467</v>
      </c>
      <c r="K780" s="150">
        <f t="shared" si="187"/>
        <v>38.461538461538467</v>
      </c>
    </row>
    <row r="781" spans="1:11" x14ac:dyDescent="0.2">
      <c r="A781" s="101" t="s">
        <v>91</v>
      </c>
      <c r="B781" s="125">
        <v>902</v>
      </c>
      <c r="C781" s="79" t="s">
        <v>319</v>
      </c>
      <c r="D781" s="125"/>
      <c r="E781" s="125"/>
      <c r="F781" s="125"/>
      <c r="G781" s="127">
        <f t="shared" ref="G781:H786" si="188">G782</f>
        <v>9000</v>
      </c>
      <c r="H781" s="127">
        <f t="shared" si="188"/>
        <v>6984</v>
      </c>
      <c r="I781" s="127">
        <f>I782</f>
        <v>0</v>
      </c>
      <c r="J781" s="127">
        <f t="shared" si="186"/>
        <v>0</v>
      </c>
      <c r="K781" s="147">
        <f t="shared" si="187"/>
        <v>0</v>
      </c>
    </row>
    <row r="782" spans="1:11" x14ac:dyDescent="0.2">
      <c r="A782" s="171" t="s">
        <v>608</v>
      </c>
      <c r="B782" s="125">
        <v>902</v>
      </c>
      <c r="C782" s="114" t="s">
        <v>319</v>
      </c>
      <c r="D782" s="142" t="s">
        <v>176</v>
      </c>
      <c r="E782" s="120"/>
      <c r="F782" s="120"/>
      <c r="G782" s="127">
        <f t="shared" si="188"/>
        <v>9000</v>
      </c>
      <c r="H782" s="127">
        <f t="shared" si="188"/>
        <v>6984</v>
      </c>
      <c r="I782" s="127">
        <f t="shared" ref="I782:I786" si="189">I783</f>
        <v>0</v>
      </c>
      <c r="J782" s="127">
        <f t="shared" si="186"/>
        <v>0</v>
      </c>
      <c r="K782" s="147">
        <f t="shared" si="187"/>
        <v>0</v>
      </c>
    </row>
    <row r="783" spans="1:11" x14ac:dyDescent="0.2">
      <c r="A783" s="148" t="s">
        <v>677</v>
      </c>
      <c r="B783" s="125">
        <v>902</v>
      </c>
      <c r="C783" s="114" t="s">
        <v>319</v>
      </c>
      <c r="D783" s="142" t="s">
        <v>313</v>
      </c>
      <c r="E783" s="126"/>
      <c r="F783" s="126"/>
      <c r="G783" s="127">
        <f t="shared" si="188"/>
        <v>9000</v>
      </c>
      <c r="H783" s="127">
        <f t="shared" si="188"/>
        <v>6984</v>
      </c>
      <c r="I783" s="127">
        <f t="shared" si="189"/>
        <v>0</v>
      </c>
      <c r="J783" s="127">
        <f t="shared" si="186"/>
        <v>0</v>
      </c>
      <c r="K783" s="147">
        <f t="shared" si="187"/>
        <v>0</v>
      </c>
    </row>
    <row r="784" spans="1:11" ht="25.5" x14ac:dyDescent="0.2">
      <c r="A784" s="156" t="s">
        <v>613</v>
      </c>
      <c r="B784" s="125">
        <v>902</v>
      </c>
      <c r="C784" s="114" t="s">
        <v>319</v>
      </c>
      <c r="D784" s="142" t="s">
        <v>323</v>
      </c>
      <c r="E784" s="126"/>
      <c r="F784" s="174"/>
      <c r="G784" s="172">
        <f t="shared" si="188"/>
        <v>9000</v>
      </c>
      <c r="H784" s="172">
        <f t="shared" si="188"/>
        <v>6984</v>
      </c>
      <c r="I784" s="172">
        <f t="shared" si="189"/>
        <v>0</v>
      </c>
      <c r="J784" s="133">
        <f t="shared" si="186"/>
        <v>0</v>
      </c>
      <c r="K784" s="150">
        <f t="shared" si="187"/>
        <v>0</v>
      </c>
    </row>
    <row r="785" spans="1:11" x14ac:dyDescent="0.2">
      <c r="A785" s="129" t="s">
        <v>778</v>
      </c>
      <c r="B785" s="130">
        <v>902</v>
      </c>
      <c r="C785" s="116" t="s">
        <v>319</v>
      </c>
      <c r="D785" s="131" t="s">
        <v>777</v>
      </c>
      <c r="E785" s="126"/>
      <c r="F785" s="174"/>
      <c r="G785" s="175">
        <f t="shared" si="188"/>
        <v>9000</v>
      </c>
      <c r="H785" s="175">
        <f t="shared" si="188"/>
        <v>6984</v>
      </c>
      <c r="I785" s="175">
        <f t="shared" si="189"/>
        <v>0</v>
      </c>
      <c r="J785" s="133">
        <f t="shared" si="186"/>
        <v>0</v>
      </c>
      <c r="K785" s="150">
        <f t="shared" si="187"/>
        <v>0</v>
      </c>
    </row>
    <row r="786" spans="1:11" x14ac:dyDescent="0.2">
      <c r="A786" s="129" t="s">
        <v>68</v>
      </c>
      <c r="B786" s="130">
        <v>902</v>
      </c>
      <c r="C786" s="116" t="s">
        <v>319</v>
      </c>
      <c r="D786" s="131" t="s">
        <v>777</v>
      </c>
      <c r="E786" s="126" t="s">
        <v>69</v>
      </c>
      <c r="F786" s="126"/>
      <c r="G786" s="175">
        <f t="shared" si="188"/>
        <v>9000</v>
      </c>
      <c r="H786" s="175">
        <f t="shared" si="188"/>
        <v>6984</v>
      </c>
      <c r="I786" s="175">
        <f t="shared" si="189"/>
        <v>0</v>
      </c>
      <c r="J786" s="133">
        <f t="shared" si="186"/>
        <v>0</v>
      </c>
      <c r="K786" s="150">
        <f t="shared" si="187"/>
        <v>0</v>
      </c>
    </row>
    <row r="787" spans="1:11" ht="25.5" x14ac:dyDescent="0.2">
      <c r="A787" s="129" t="s">
        <v>70</v>
      </c>
      <c r="B787" s="130">
        <v>902</v>
      </c>
      <c r="C787" s="116" t="s">
        <v>319</v>
      </c>
      <c r="D787" s="131" t="s">
        <v>777</v>
      </c>
      <c r="E787" s="126" t="s">
        <v>71</v>
      </c>
      <c r="F787" s="126">
        <v>900100</v>
      </c>
      <c r="G787" s="175">
        <v>9000</v>
      </c>
      <c r="H787" s="175">
        <v>6984</v>
      </c>
      <c r="I787" s="175">
        <v>0</v>
      </c>
      <c r="J787" s="133">
        <f t="shared" si="186"/>
        <v>0</v>
      </c>
      <c r="K787" s="150">
        <f t="shared" si="187"/>
        <v>0</v>
      </c>
    </row>
    <row r="788" spans="1:11" x14ac:dyDescent="0.2">
      <c r="A788" s="148" t="s">
        <v>93</v>
      </c>
      <c r="B788" s="78" t="s">
        <v>125</v>
      </c>
      <c r="C788" s="79" t="s">
        <v>362</v>
      </c>
      <c r="D788" s="131"/>
      <c r="E788" s="126"/>
      <c r="F788" s="126"/>
      <c r="G788" s="127">
        <f>G789</f>
        <v>645651</v>
      </c>
      <c r="H788" s="127">
        <f>H789</f>
        <v>830121.9</v>
      </c>
      <c r="I788" s="127">
        <f>I789</f>
        <v>15858.8</v>
      </c>
      <c r="J788" s="127">
        <f t="shared" si="186"/>
        <v>2.4562495837534519</v>
      </c>
      <c r="K788" s="147">
        <f t="shared" si="187"/>
        <v>1.9104182168907962</v>
      </c>
    </row>
    <row r="789" spans="1:11" x14ac:dyDescent="0.2">
      <c r="A789" s="105" t="s">
        <v>94</v>
      </c>
      <c r="B789" s="78" t="s">
        <v>125</v>
      </c>
      <c r="C789" s="79" t="s">
        <v>297</v>
      </c>
      <c r="D789" s="78"/>
      <c r="E789" s="78"/>
      <c r="F789" s="78"/>
      <c r="G789" s="127">
        <f>G790+G799</f>
        <v>645651</v>
      </c>
      <c r="H789" s="127">
        <f>H790+H799</f>
        <v>830121.9</v>
      </c>
      <c r="I789" s="127">
        <f>I790+I799</f>
        <v>15858.8</v>
      </c>
      <c r="J789" s="127">
        <f t="shared" si="186"/>
        <v>2.4562495837534519</v>
      </c>
      <c r="K789" s="147">
        <f t="shared" si="187"/>
        <v>1.9104182168907962</v>
      </c>
    </row>
    <row r="790" spans="1:11" x14ac:dyDescent="0.2">
      <c r="A790" s="148" t="s">
        <v>608</v>
      </c>
      <c r="B790" s="76">
        <v>902</v>
      </c>
      <c r="C790" s="77" t="s">
        <v>297</v>
      </c>
      <c r="D790" s="142" t="s">
        <v>176</v>
      </c>
      <c r="E790" s="78"/>
      <c r="F790" s="78"/>
      <c r="G790" s="127">
        <f t="shared" ref="G790:I791" si="190">G791</f>
        <v>46195</v>
      </c>
      <c r="H790" s="127">
        <f t="shared" si="190"/>
        <v>46195</v>
      </c>
      <c r="I790" s="127">
        <f t="shared" si="190"/>
        <v>15058.8</v>
      </c>
      <c r="J790" s="127">
        <f t="shared" si="186"/>
        <v>32.598333152938629</v>
      </c>
      <c r="K790" s="147">
        <f t="shared" si="187"/>
        <v>32.598333152938629</v>
      </c>
    </row>
    <row r="791" spans="1:11" x14ac:dyDescent="0.2">
      <c r="A791" s="148" t="s">
        <v>677</v>
      </c>
      <c r="B791" s="76">
        <v>902</v>
      </c>
      <c r="C791" s="79" t="s">
        <v>297</v>
      </c>
      <c r="D791" s="142" t="s">
        <v>313</v>
      </c>
      <c r="E791" s="194"/>
      <c r="F791" s="194"/>
      <c r="G791" s="127">
        <f t="shared" si="190"/>
        <v>46195</v>
      </c>
      <c r="H791" s="127">
        <f t="shared" si="190"/>
        <v>46195</v>
      </c>
      <c r="I791" s="127">
        <f t="shared" si="190"/>
        <v>15058.8</v>
      </c>
      <c r="J791" s="127">
        <f t="shared" si="186"/>
        <v>32.598333152938629</v>
      </c>
      <c r="K791" s="147">
        <f t="shared" si="187"/>
        <v>32.598333152938629</v>
      </c>
    </row>
    <row r="792" spans="1:11" ht="25.5" x14ac:dyDescent="0.2">
      <c r="A792" s="156" t="s">
        <v>312</v>
      </c>
      <c r="B792" s="76">
        <v>902</v>
      </c>
      <c r="C792" s="79" t="s">
        <v>297</v>
      </c>
      <c r="D792" s="142" t="s">
        <v>323</v>
      </c>
      <c r="E792" s="194"/>
      <c r="F792" s="194"/>
      <c r="G792" s="127">
        <f>G796+G793</f>
        <v>46195</v>
      </c>
      <c r="H792" s="127">
        <f>H796+H793</f>
        <v>46195</v>
      </c>
      <c r="I792" s="127">
        <f>I796+I793</f>
        <v>15058.8</v>
      </c>
      <c r="J792" s="133">
        <f t="shared" si="186"/>
        <v>32.598333152938629</v>
      </c>
      <c r="K792" s="150">
        <f t="shared" si="187"/>
        <v>32.598333152938629</v>
      </c>
    </row>
    <row r="793" spans="1:11" ht="25.5" x14ac:dyDescent="0.2">
      <c r="A793" s="157" t="s">
        <v>812</v>
      </c>
      <c r="B793" s="130">
        <v>902</v>
      </c>
      <c r="C793" s="95" t="s">
        <v>297</v>
      </c>
      <c r="D793" s="131" t="s">
        <v>636</v>
      </c>
      <c r="E793" s="87"/>
      <c r="F793" s="87"/>
      <c r="G793" s="133">
        <f t="shared" ref="G793:I794" si="191">G794</f>
        <v>12000</v>
      </c>
      <c r="H793" s="133">
        <f t="shared" si="191"/>
        <v>12000</v>
      </c>
      <c r="I793" s="133">
        <f t="shared" si="191"/>
        <v>0</v>
      </c>
      <c r="J793" s="133">
        <f t="shared" si="186"/>
        <v>0</v>
      </c>
      <c r="K793" s="150">
        <f t="shared" si="187"/>
        <v>0</v>
      </c>
    </row>
    <row r="794" spans="1:11" x14ac:dyDescent="0.2">
      <c r="A794" s="129" t="s">
        <v>68</v>
      </c>
      <c r="B794" s="130">
        <v>902</v>
      </c>
      <c r="C794" s="95" t="s">
        <v>297</v>
      </c>
      <c r="D794" s="131" t="s">
        <v>636</v>
      </c>
      <c r="E794" s="126" t="s">
        <v>69</v>
      </c>
      <c r="F794" s="126"/>
      <c r="G794" s="133">
        <f t="shared" si="191"/>
        <v>12000</v>
      </c>
      <c r="H794" s="133">
        <f t="shared" si="191"/>
        <v>12000</v>
      </c>
      <c r="I794" s="133">
        <f t="shared" si="191"/>
        <v>0</v>
      </c>
      <c r="J794" s="133">
        <f t="shared" si="186"/>
        <v>0</v>
      </c>
      <c r="K794" s="150">
        <f t="shared" si="187"/>
        <v>0</v>
      </c>
    </row>
    <row r="795" spans="1:11" ht="25.5" x14ac:dyDescent="0.2">
      <c r="A795" s="129" t="s">
        <v>70</v>
      </c>
      <c r="B795" s="130">
        <v>902</v>
      </c>
      <c r="C795" s="95" t="s">
        <v>297</v>
      </c>
      <c r="D795" s="131" t="s">
        <v>636</v>
      </c>
      <c r="E795" s="126" t="s">
        <v>71</v>
      </c>
      <c r="F795" s="126">
        <v>900100</v>
      </c>
      <c r="G795" s="133">
        <v>12000</v>
      </c>
      <c r="H795" s="133">
        <v>12000</v>
      </c>
      <c r="I795" s="133">
        <v>0</v>
      </c>
      <c r="J795" s="133">
        <f t="shared" si="186"/>
        <v>0</v>
      </c>
      <c r="K795" s="150">
        <f t="shared" si="187"/>
        <v>0</v>
      </c>
    </row>
    <row r="796" spans="1:11" x14ac:dyDescent="0.2">
      <c r="A796" s="129" t="s">
        <v>326</v>
      </c>
      <c r="B796" s="83">
        <v>902</v>
      </c>
      <c r="C796" s="95" t="s">
        <v>297</v>
      </c>
      <c r="D796" s="131" t="s">
        <v>327</v>
      </c>
      <c r="E796" s="126"/>
      <c r="F796" s="126"/>
      <c r="G796" s="133">
        <f t="shared" ref="G796:I797" si="192">G797</f>
        <v>34195</v>
      </c>
      <c r="H796" s="133">
        <f t="shared" si="192"/>
        <v>34195</v>
      </c>
      <c r="I796" s="133">
        <f t="shared" si="192"/>
        <v>15058.8</v>
      </c>
      <c r="J796" s="133">
        <f t="shared" si="186"/>
        <v>44.038017253984499</v>
      </c>
      <c r="K796" s="150">
        <f t="shared" si="187"/>
        <v>44.038017253984499</v>
      </c>
    </row>
    <row r="797" spans="1:11" x14ac:dyDescent="0.2">
      <c r="A797" s="129" t="s">
        <v>68</v>
      </c>
      <c r="B797" s="83">
        <v>902</v>
      </c>
      <c r="C797" s="95" t="s">
        <v>297</v>
      </c>
      <c r="D797" s="131" t="s">
        <v>327</v>
      </c>
      <c r="E797" s="126" t="s">
        <v>69</v>
      </c>
      <c r="F797" s="126"/>
      <c r="G797" s="133">
        <f t="shared" si="192"/>
        <v>34195</v>
      </c>
      <c r="H797" s="133">
        <f t="shared" si="192"/>
        <v>34195</v>
      </c>
      <c r="I797" s="133">
        <f t="shared" si="192"/>
        <v>15058.8</v>
      </c>
      <c r="J797" s="133">
        <f t="shared" si="186"/>
        <v>44.038017253984499</v>
      </c>
      <c r="K797" s="150">
        <f t="shared" si="187"/>
        <v>44.038017253984499</v>
      </c>
    </row>
    <row r="798" spans="1:11" ht="25.5" x14ac:dyDescent="0.2">
      <c r="A798" s="129" t="s">
        <v>70</v>
      </c>
      <c r="B798" s="83">
        <v>902</v>
      </c>
      <c r="C798" s="95" t="s">
        <v>297</v>
      </c>
      <c r="D798" s="131" t="s">
        <v>327</v>
      </c>
      <c r="E798" s="126" t="s">
        <v>71</v>
      </c>
      <c r="F798" s="126">
        <v>900100</v>
      </c>
      <c r="G798" s="133">
        <v>34195</v>
      </c>
      <c r="H798" s="133">
        <v>34195</v>
      </c>
      <c r="I798" s="133">
        <v>15058.8</v>
      </c>
      <c r="J798" s="133">
        <f t="shared" si="186"/>
        <v>44.038017253984499</v>
      </c>
      <c r="K798" s="150">
        <f t="shared" si="187"/>
        <v>44.038017253984499</v>
      </c>
    </row>
    <row r="799" spans="1:11" x14ac:dyDescent="0.2">
      <c r="A799" s="124" t="s">
        <v>678</v>
      </c>
      <c r="B799" s="76">
        <v>902</v>
      </c>
      <c r="C799" s="79" t="s">
        <v>297</v>
      </c>
      <c r="D799" s="142" t="s">
        <v>684</v>
      </c>
      <c r="E799" s="152"/>
      <c r="F799" s="152"/>
      <c r="G799" s="127">
        <f>G800+G809</f>
        <v>599456</v>
      </c>
      <c r="H799" s="127">
        <f>H800+H809</f>
        <v>783926.9</v>
      </c>
      <c r="I799" s="127">
        <f>I800+I809</f>
        <v>800</v>
      </c>
      <c r="J799" s="127">
        <f t="shared" si="186"/>
        <v>0.13345433192761436</v>
      </c>
      <c r="K799" s="147">
        <f t="shared" si="187"/>
        <v>0.10205033147861106</v>
      </c>
    </row>
    <row r="800" spans="1:11" ht="25.5" x14ac:dyDescent="0.2">
      <c r="A800" s="124" t="s">
        <v>679</v>
      </c>
      <c r="B800" s="76">
        <v>902</v>
      </c>
      <c r="C800" s="79" t="s">
        <v>297</v>
      </c>
      <c r="D800" s="142" t="s">
        <v>685</v>
      </c>
      <c r="E800" s="152"/>
      <c r="F800" s="152"/>
      <c r="G800" s="127">
        <f t="shared" ref="G800:I801" si="193">G801</f>
        <v>45040.600000000006</v>
      </c>
      <c r="H800" s="127">
        <f t="shared" si="193"/>
        <v>45040.6</v>
      </c>
      <c r="I800" s="127">
        <f t="shared" si="193"/>
        <v>800</v>
      </c>
      <c r="J800" s="127">
        <f t="shared" si="186"/>
        <v>1.776175272975937</v>
      </c>
      <c r="K800" s="147">
        <f t="shared" si="187"/>
        <v>1.7761752729759372</v>
      </c>
    </row>
    <row r="801" spans="1:11" x14ac:dyDescent="0.2">
      <c r="A801" s="129" t="s">
        <v>680</v>
      </c>
      <c r="B801" s="83">
        <v>902</v>
      </c>
      <c r="C801" s="95" t="s">
        <v>297</v>
      </c>
      <c r="D801" s="131" t="s">
        <v>686</v>
      </c>
      <c r="E801" s="152"/>
      <c r="F801" s="152"/>
      <c r="G801" s="133">
        <f t="shared" si="193"/>
        <v>45040.600000000006</v>
      </c>
      <c r="H801" s="133">
        <f t="shared" si="193"/>
        <v>45040.6</v>
      </c>
      <c r="I801" s="133">
        <f t="shared" si="193"/>
        <v>800</v>
      </c>
      <c r="J801" s="133">
        <f t="shared" si="186"/>
        <v>1.776175272975937</v>
      </c>
      <c r="K801" s="150">
        <f t="shared" si="187"/>
        <v>1.7761752729759372</v>
      </c>
    </row>
    <row r="802" spans="1:11" x14ac:dyDescent="0.2">
      <c r="A802" s="129" t="s">
        <v>782</v>
      </c>
      <c r="B802" s="83">
        <v>902</v>
      </c>
      <c r="C802" s="95" t="s">
        <v>297</v>
      </c>
      <c r="D802" s="131" t="s">
        <v>783</v>
      </c>
      <c r="E802" s="126"/>
      <c r="F802" s="126"/>
      <c r="G802" s="133">
        <f>G803+G806</f>
        <v>45040.600000000006</v>
      </c>
      <c r="H802" s="133">
        <f>H803+H806</f>
        <v>45040.6</v>
      </c>
      <c r="I802" s="133">
        <f>I803+I806</f>
        <v>800</v>
      </c>
      <c r="J802" s="133">
        <f t="shared" si="186"/>
        <v>1.776175272975937</v>
      </c>
      <c r="K802" s="150">
        <f t="shared" si="187"/>
        <v>1.7761752729759372</v>
      </c>
    </row>
    <row r="803" spans="1:11" x14ac:dyDescent="0.2">
      <c r="A803" s="129" t="s">
        <v>95</v>
      </c>
      <c r="B803" s="83">
        <v>902</v>
      </c>
      <c r="C803" s="95" t="s">
        <v>297</v>
      </c>
      <c r="D803" s="131" t="s">
        <v>783</v>
      </c>
      <c r="E803" s="126" t="s">
        <v>96</v>
      </c>
      <c r="F803" s="126"/>
      <c r="G803" s="133">
        <f>G804+G805</f>
        <v>44240.600000000006</v>
      </c>
      <c r="H803" s="133">
        <f>H804+H805</f>
        <v>37040.6</v>
      </c>
      <c r="I803" s="133">
        <f>I804+I805</f>
        <v>0</v>
      </c>
      <c r="J803" s="133">
        <f t="shared" si="186"/>
        <v>0</v>
      </c>
      <c r="K803" s="150">
        <f t="shared" si="187"/>
        <v>0</v>
      </c>
    </row>
    <row r="804" spans="1:11" x14ac:dyDescent="0.2">
      <c r="A804" s="129" t="s">
        <v>97</v>
      </c>
      <c r="B804" s="83">
        <v>902</v>
      </c>
      <c r="C804" s="95" t="s">
        <v>297</v>
      </c>
      <c r="D804" s="131" t="s">
        <v>783</v>
      </c>
      <c r="E804" s="126" t="s">
        <v>98</v>
      </c>
      <c r="F804" s="126">
        <v>900302</v>
      </c>
      <c r="G804" s="133">
        <v>37770.800000000003</v>
      </c>
      <c r="H804" s="133">
        <v>31931.599999999999</v>
      </c>
      <c r="I804" s="133">
        <v>0</v>
      </c>
      <c r="J804" s="133">
        <f t="shared" si="186"/>
        <v>0</v>
      </c>
      <c r="K804" s="150">
        <f t="shared" si="187"/>
        <v>0</v>
      </c>
    </row>
    <row r="805" spans="1:11" x14ac:dyDescent="0.2">
      <c r="A805" s="129" t="s">
        <v>97</v>
      </c>
      <c r="B805" s="83">
        <v>902</v>
      </c>
      <c r="C805" s="95" t="s">
        <v>297</v>
      </c>
      <c r="D805" s="131" t="s">
        <v>783</v>
      </c>
      <c r="E805" s="126" t="s">
        <v>98</v>
      </c>
      <c r="F805" s="126">
        <v>900100</v>
      </c>
      <c r="G805" s="133">
        <v>6469.8</v>
      </c>
      <c r="H805" s="133">
        <v>5109</v>
      </c>
      <c r="I805" s="133">
        <v>0</v>
      </c>
      <c r="J805" s="133">
        <f t="shared" si="186"/>
        <v>0</v>
      </c>
      <c r="K805" s="150">
        <f t="shared" si="187"/>
        <v>0</v>
      </c>
    </row>
    <row r="806" spans="1:11" x14ac:dyDescent="0.2">
      <c r="A806" s="129" t="s">
        <v>72</v>
      </c>
      <c r="B806" s="83">
        <v>902</v>
      </c>
      <c r="C806" s="95" t="s">
        <v>297</v>
      </c>
      <c r="D806" s="131" t="s">
        <v>783</v>
      </c>
      <c r="E806" s="126">
        <v>800</v>
      </c>
      <c r="F806" s="126"/>
      <c r="G806" s="133">
        <f>SUM(G807:G808)</f>
        <v>800</v>
      </c>
      <c r="H806" s="133">
        <f>SUM(H807:H808)</f>
        <v>8000</v>
      </c>
      <c r="I806" s="133">
        <f>SUM(I807:I808)</f>
        <v>800</v>
      </c>
      <c r="J806" s="133">
        <f t="shared" si="186"/>
        <v>100</v>
      </c>
      <c r="K806" s="150">
        <f t="shared" si="187"/>
        <v>10</v>
      </c>
    </row>
    <row r="807" spans="1:11" x14ac:dyDescent="0.2">
      <c r="A807" s="129" t="s">
        <v>74</v>
      </c>
      <c r="B807" s="83">
        <v>902</v>
      </c>
      <c r="C807" s="95" t="s">
        <v>297</v>
      </c>
      <c r="D807" s="131" t="s">
        <v>783</v>
      </c>
      <c r="E807" s="126">
        <v>850</v>
      </c>
      <c r="F807" s="126">
        <v>900302</v>
      </c>
      <c r="G807" s="133">
        <v>648.79999999999995</v>
      </c>
      <c r="H807" s="133">
        <v>6488</v>
      </c>
      <c r="I807" s="133">
        <v>648.79999999999995</v>
      </c>
      <c r="J807" s="133">
        <f t="shared" si="186"/>
        <v>100</v>
      </c>
      <c r="K807" s="150">
        <f t="shared" si="187"/>
        <v>10</v>
      </c>
    </row>
    <row r="808" spans="1:11" x14ac:dyDescent="0.2">
      <c r="A808" s="129" t="s">
        <v>74</v>
      </c>
      <c r="B808" s="83">
        <v>902</v>
      </c>
      <c r="C808" s="95" t="s">
        <v>297</v>
      </c>
      <c r="D808" s="131" t="s">
        <v>783</v>
      </c>
      <c r="E808" s="126">
        <v>850</v>
      </c>
      <c r="F808" s="126">
        <v>900100</v>
      </c>
      <c r="G808" s="133">
        <v>151.19999999999999</v>
      </c>
      <c r="H808" s="133">
        <v>1512</v>
      </c>
      <c r="I808" s="133">
        <v>151.19999999999999</v>
      </c>
      <c r="J808" s="133">
        <f t="shared" si="186"/>
        <v>100</v>
      </c>
      <c r="K808" s="150">
        <f t="shared" si="187"/>
        <v>10</v>
      </c>
    </row>
    <row r="809" spans="1:11" ht="38.25" x14ac:dyDescent="0.2">
      <c r="A809" s="124" t="s">
        <v>681</v>
      </c>
      <c r="B809" s="76">
        <v>902</v>
      </c>
      <c r="C809" s="79" t="s">
        <v>297</v>
      </c>
      <c r="D809" s="142" t="s">
        <v>687</v>
      </c>
      <c r="E809" s="152"/>
      <c r="F809" s="152"/>
      <c r="G809" s="127">
        <f>G810</f>
        <v>554415.4</v>
      </c>
      <c r="H809" s="127">
        <f>H810</f>
        <v>738886.3</v>
      </c>
      <c r="I809" s="127">
        <f>I810</f>
        <v>0</v>
      </c>
      <c r="J809" s="127">
        <f t="shared" si="186"/>
        <v>0</v>
      </c>
      <c r="K809" s="147">
        <f t="shared" si="187"/>
        <v>0</v>
      </c>
    </row>
    <row r="810" spans="1:11" ht="25.5" x14ac:dyDescent="0.2">
      <c r="A810" s="129" t="s">
        <v>682</v>
      </c>
      <c r="B810" s="83">
        <v>902</v>
      </c>
      <c r="C810" s="95" t="s">
        <v>297</v>
      </c>
      <c r="D810" s="131" t="s">
        <v>688</v>
      </c>
      <c r="E810" s="126"/>
      <c r="F810" s="126"/>
      <c r="G810" s="133">
        <f>G811+G818+G821</f>
        <v>554415.4</v>
      </c>
      <c r="H810" s="133">
        <f>H811+H818+H821</f>
        <v>738886.3</v>
      </c>
      <c r="I810" s="133">
        <f>I811+I818+I821</f>
        <v>0</v>
      </c>
      <c r="J810" s="133">
        <f t="shared" si="186"/>
        <v>0</v>
      </c>
      <c r="K810" s="150">
        <f t="shared" si="187"/>
        <v>0</v>
      </c>
    </row>
    <row r="811" spans="1:11" ht="25.5" x14ac:dyDescent="0.2">
      <c r="A811" s="129" t="s">
        <v>683</v>
      </c>
      <c r="B811" s="83">
        <v>902</v>
      </c>
      <c r="C811" s="95" t="s">
        <v>297</v>
      </c>
      <c r="D811" s="131" t="s">
        <v>689</v>
      </c>
      <c r="E811" s="126"/>
      <c r="F811" s="126"/>
      <c r="G811" s="133">
        <f>G812+G815</f>
        <v>51712.399999999994</v>
      </c>
      <c r="H811" s="133">
        <f>H812+H815</f>
        <v>51712.399999999994</v>
      </c>
      <c r="I811" s="133">
        <f t="shared" ref="I811" si="194">I812+I815</f>
        <v>0</v>
      </c>
      <c r="J811" s="133">
        <f t="shared" si="186"/>
        <v>0</v>
      </c>
      <c r="K811" s="150">
        <f t="shared" si="187"/>
        <v>0</v>
      </c>
    </row>
    <row r="812" spans="1:11" x14ac:dyDescent="0.2">
      <c r="A812" s="129" t="s">
        <v>95</v>
      </c>
      <c r="B812" s="83">
        <v>902</v>
      </c>
      <c r="C812" s="95" t="s">
        <v>297</v>
      </c>
      <c r="D812" s="131" t="s">
        <v>689</v>
      </c>
      <c r="E812" s="126" t="s">
        <v>96</v>
      </c>
      <c r="F812" s="126"/>
      <c r="G812" s="133">
        <f>G813+G814</f>
        <v>46713.399999999994</v>
      </c>
      <c r="H812" s="133">
        <f>H813+H814</f>
        <v>46713.399999999994</v>
      </c>
      <c r="I812" s="133">
        <f>I813+I814</f>
        <v>0</v>
      </c>
      <c r="J812" s="133">
        <f t="shared" si="186"/>
        <v>0</v>
      </c>
      <c r="K812" s="150">
        <f t="shared" si="187"/>
        <v>0</v>
      </c>
    </row>
    <row r="813" spans="1:11" x14ac:dyDescent="0.2">
      <c r="A813" s="129" t="s">
        <v>97</v>
      </c>
      <c r="B813" s="83">
        <v>902</v>
      </c>
      <c r="C813" s="95" t="s">
        <v>297</v>
      </c>
      <c r="D813" s="131" t="s">
        <v>689</v>
      </c>
      <c r="E813" s="126" t="s">
        <v>98</v>
      </c>
      <c r="F813" s="126">
        <v>900302</v>
      </c>
      <c r="G813" s="133">
        <v>37884.6</v>
      </c>
      <c r="H813" s="133">
        <v>37884.6</v>
      </c>
      <c r="I813" s="133">
        <v>0</v>
      </c>
      <c r="J813" s="133">
        <f t="shared" si="186"/>
        <v>0</v>
      </c>
      <c r="K813" s="150">
        <f t="shared" si="187"/>
        <v>0</v>
      </c>
    </row>
    <row r="814" spans="1:11" x14ac:dyDescent="0.2">
      <c r="A814" s="129" t="s">
        <v>97</v>
      </c>
      <c r="B814" s="83">
        <v>902</v>
      </c>
      <c r="C814" s="95" t="s">
        <v>297</v>
      </c>
      <c r="D814" s="131" t="s">
        <v>689</v>
      </c>
      <c r="E814" s="126" t="s">
        <v>98</v>
      </c>
      <c r="F814" s="126">
        <v>900100</v>
      </c>
      <c r="G814" s="133">
        <v>8828.7999999999993</v>
      </c>
      <c r="H814" s="133">
        <v>8828.7999999999993</v>
      </c>
      <c r="I814" s="133">
        <v>0</v>
      </c>
      <c r="J814" s="133">
        <f t="shared" si="186"/>
        <v>0</v>
      </c>
      <c r="K814" s="150">
        <f t="shared" si="187"/>
        <v>0</v>
      </c>
    </row>
    <row r="815" spans="1:11" x14ac:dyDescent="0.2">
      <c r="A815" s="129" t="s">
        <v>72</v>
      </c>
      <c r="B815" s="83">
        <v>902</v>
      </c>
      <c r="C815" s="95" t="s">
        <v>297</v>
      </c>
      <c r="D815" s="131" t="s">
        <v>689</v>
      </c>
      <c r="E815" s="126">
        <v>800</v>
      </c>
      <c r="F815" s="126"/>
      <c r="G815" s="133">
        <f>G816+G817</f>
        <v>4999</v>
      </c>
      <c r="H815" s="133">
        <f>H816+H817</f>
        <v>4999</v>
      </c>
      <c r="I815" s="133">
        <f t="shared" ref="I815" si="195">I816+I817</f>
        <v>0</v>
      </c>
      <c r="J815" s="133">
        <f t="shared" si="186"/>
        <v>0</v>
      </c>
      <c r="K815" s="150">
        <f t="shared" si="187"/>
        <v>0</v>
      </c>
    </row>
    <row r="816" spans="1:11" x14ac:dyDescent="0.2">
      <c r="A816" s="129" t="s">
        <v>74</v>
      </c>
      <c r="B816" s="83">
        <v>902</v>
      </c>
      <c r="C816" s="95" t="s">
        <v>297</v>
      </c>
      <c r="D816" s="131" t="s">
        <v>689</v>
      </c>
      <c r="E816" s="126">
        <v>850</v>
      </c>
      <c r="F816" s="126">
        <v>900302</v>
      </c>
      <c r="G816" s="133">
        <v>4054.2</v>
      </c>
      <c r="H816" s="133">
        <v>4054.2</v>
      </c>
      <c r="I816" s="133">
        <v>0</v>
      </c>
      <c r="J816" s="133">
        <f t="shared" si="186"/>
        <v>0</v>
      </c>
      <c r="K816" s="150">
        <f t="shared" si="187"/>
        <v>0</v>
      </c>
    </row>
    <row r="817" spans="1:11" x14ac:dyDescent="0.2">
      <c r="A817" s="129" t="s">
        <v>74</v>
      </c>
      <c r="B817" s="83">
        <v>902</v>
      </c>
      <c r="C817" s="95" t="s">
        <v>297</v>
      </c>
      <c r="D817" s="131" t="s">
        <v>689</v>
      </c>
      <c r="E817" s="126">
        <v>850</v>
      </c>
      <c r="F817" s="126">
        <v>900100</v>
      </c>
      <c r="G817" s="133">
        <v>944.8</v>
      </c>
      <c r="H817" s="133">
        <v>944.8</v>
      </c>
      <c r="I817" s="133">
        <v>0</v>
      </c>
      <c r="J817" s="133">
        <f t="shared" si="186"/>
        <v>0</v>
      </c>
      <c r="K817" s="150">
        <f t="shared" si="187"/>
        <v>0</v>
      </c>
    </row>
    <row r="818" spans="1:11" ht="25.5" x14ac:dyDescent="0.2">
      <c r="A818" s="191" t="s">
        <v>710</v>
      </c>
      <c r="B818" s="83">
        <v>902</v>
      </c>
      <c r="C818" s="95" t="s">
        <v>297</v>
      </c>
      <c r="D818" s="126" t="s">
        <v>711</v>
      </c>
      <c r="E818" s="126"/>
      <c r="F818" s="126"/>
      <c r="G818" s="133">
        <f t="shared" ref="G818:I819" si="196">G819</f>
        <v>502703</v>
      </c>
      <c r="H818" s="133">
        <f t="shared" si="196"/>
        <v>502703</v>
      </c>
      <c r="I818" s="133">
        <f t="shared" si="196"/>
        <v>0</v>
      </c>
      <c r="J818" s="133">
        <f t="shared" si="186"/>
        <v>0</v>
      </c>
      <c r="K818" s="150">
        <f t="shared" si="187"/>
        <v>0</v>
      </c>
    </row>
    <row r="819" spans="1:11" x14ac:dyDescent="0.2">
      <c r="A819" s="129" t="s">
        <v>95</v>
      </c>
      <c r="B819" s="83">
        <v>902</v>
      </c>
      <c r="C819" s="95" t="s">
        <v>297</v>
      </c>
      <c r="D819" s="126" t="s">
        <v>711</v>
      </c>
      <c r="E819" s="126" t="s">
        <v>96</v>
      </c>
      <c r="F819" s="126"/>
      <c r="G819" s="133">
        <f t="shared" si="196"/>
        <v>502703</v>
      </c>
      <c r="H819" s="133">
        <f t="shared" si="196"/>
        <v>502703</v>
      </c>
      <c r="I819" s="133">
        <f t="shared" si="196"/>
        <v>0</v>
      </c>
      <c r="J819" s="133">
        <f t="shared" si="186"/>
        <v>0</v>
      </c>
      <c r="K819" s="150">
        <f t="shared" si="187"/>
        <v>0</v>
      </c>
    </row>
    <row r="820" spans="1:11" x14ac:dyDescent="0.2">
      <c r="A820" s="129" t="s">
        <v>97</v>
      </c>
      <c r="B820" s="83">
        <v>902</v>
      </c>
      <c r="C820" s="95" t="s">
        <v>297</v>
      </c>
      <c r="D820" s="126" t="s">
        <v>711</v>
      </c>
      <c r="E820" s="126" t="s">
        <v>98</v>
      </c>
      <c r="F820" s="126">
        <v>900100</v>
      </c>
      <c r="G820" s="133">
        <v>502703</v>
      </c>
      <c r="H820" s="133">
        <v>502703</v>
      </c>
      <c r="I820" s="133">
        <v>0</v>
      </c>
      <c r="J820" s="133">
        <f t="shared" si="186"/>
        <v>0</v>
      </c>
      <c r="K820" s="150">
        <f t="shared" si="187"/>
        <v>0</v>
      </c>
    </row>
    <row r="821" spans="1:11" s="128" customFormat="1" ht="25.5" x14ac:dyDescent="0.2">
      <c r="A821" s="129" t="s">
        <v>683</v>
      </c>
      <c r="B821" s="83">
        <v>902</v>
      </c>
      <c r="C821" s="95" t="s">
        <v>297</v>
      </c>
      <c r="D821" s="126" t="s">
        <v>907</v>
      </c>
      <c r="E821" s="126"/>
      <c r="F821" s="126"/>
      <c r="G821" s="133">
        <f>G822</f>
        <v>0</v>
      </c>
      <c r="H821" s="133">
        <f>H822</f>
        <v>184470.90000000002</v>
      </c>
      <c r="I821" s="133">
        <f>I822</f>
        <v>0</v>
      </c>
      <c r="J821" s="133">
        <v>0</v>
      </c>
      <c r="K821" s="150">
        <f t="shared" si="187"/>
        <v>0</v>
      </c>
    </row>
    <row r="822" spans="1:11" s="128" customFormat="1" x14ac:dyDescent="0.2">
      <c r="A822" s="129" t="s">
        <v>72</v>
      </c>
      <c r="B822" s="83">
        <v>902</v>
      </c>
      <c r="C822" s="95" t="s">
        <v>297</v>
      </c>
      <c r="D822" s="126" t="s">
        <v>907</v>
      </c>
      <c r="E822" s="126">
        <v>800</v>
      </c>
      <c r="F822" s="126"/>
      <c r="G822" s="133">
        <f>G823+G824</f>
        <v>0</v>
      </c>
      <c r="H822" s="133">
        <f>H823+H824</f>
        <v>184470.90000000002</v>
      </c>
      <c r="I822" s="133">
        <f>I823+I824</f>
        <v>0</v>
      </c>
      <c r="J822" s="133">
        <v>0</v>
      </c>
      <c r="K822" s="150">
        <f t="shared" si="187"/>
        <v>0</v>
      </c>
    </row>
    <row r="823" spans="1:11" s="128" customFormat="1" x14ac:dyDescent="0.2">
      <c r="A823" s="129" t="s">
        <v>74</v>
      </c>
      <c r="B823" s="83">
        <v>902</v>
      </c>
      <c r="C823" s="95" t="s">
        <v>297</v>
      </c>
      <c r="D823" s="126" t="s">
        <v>907</v>
      </c>
      <c r="E823" s="126">
        <v>850</v>
      </c>
      <c r="F823" s="126">
        <v>900302</v>
      </c>
      <c r="G823" s="133">
        <v>0</v>
      </c>
      <c r="H823" s="133">
        <v>182626.2</v>
      </c>
      <c r="I823" s="133">
        <v>0</v>
      </c>
      <c r="J823" s="133">
        <v>0</v>
      </c>
      <c r="K823" s="150">
        <f t="shared" si="187"/>
        <v>0</v>
      </c>
    </row>
    <row r="824" spans="1:11" s="128" customFormat="1" x14ac:dyDescent="0.2">
      <c r="A824" s="129" t="s">
        <v>74</v>
      </c>
      <c r="B824" s="83">
        <v>902</v>
      </c>
      <c r="C824" s="95" t="s">
        <v>297</v>
      </c>
      <c r="D824" s="126" t="s">
        <v>907</v>
      </c>
      <c r="E824" s="126">
        <v>850</v>
      </c>
      <c r="F824" s="126">
        <v>900100</v>
      </c>
      <c r="G824" s="133">
        <v>0</v>
      </c>
      <c r="H824" s="133">
        <v>1844.7</v>
      </c>
      <c r="I824" s="133">
        <v>0</v>
      </c>
      <c r="J824" s="133">
        <v>0</v>
      </c>
      <c r="K824" s="150">
        <f t="shared" si="187"/>
        <v>0</v>
      </c>
    </row>
    <row r="825" spans="1:11" x14ac:dyDescent="0.2">
      <c r="A825" s="100" t="s">
        <v>117</v>
      </c>
      <c r="B825" s="78">
        <v>902</v>
      </c>
      <c r="C825" s="79" t="s">
        <v>366</v>
      </c>
      <c r="D825" s="131"/>
      <c r="E825" s="126"/>
      <c r="F825" s="126"/>
      <c r="G825" s="127">
        <f t="shared" ref="G825:I826" si="197">G826</f>
        <v>12291.7</v>
      </c>
      <c r="H825" s="127">
        <f t="shared" si="197"/>
        <v>11590</v>
      </c>
      <c r="I825" s="127">
        <f t="shared" si="197"/>
        <v>11181.600000000002</v>
      </c>
      <c r="J825" s="127">
        <f t="shared" si="186"/>
        <v>90.968702457756052</v>
      </c>
      <c r="K825" s="147">
        <f t="shared" si="187"/>
        <v>96.47627264883522</v>
      </c>
    </row>
    <row r="826" spans="1:11" x14ac:dyDescent="0.2">
      <c r="A826" s="101" t="s">
        <v>127</v>
      </c>
      <c r="B826" s="78">
        <v>902</v>
      </c>
      <c r="C826" s="79" t="s">
        <v>261</v>
      </c>
      <c r="D826" s="142"/>
      <c r="E826" s="193"/>
      <c r="F826" s="193"/>
      <c r="G826" s="127">
        <f t="shared" si="197"/>
        <v>12291.7</v>
      </c>
      <c r="H826" s="127">
        <f t="shared" si="197"/>
        <v>11590</v>
      </c>
      <c r="I826" s="127">
        <f t="shared" si="197"/>
        <v>11181.600000000002</v>
      </c>
      <c r="J826" s="127">
        <f t="shared" si="186"/>
        <v>90.968702457756052</v>
      </c>
      <c r="K826" s="147">
        <f t="shared" si="187"/>
        <v>96.47627264883522</v>
      </c>
    </row>
    <row r="827" spans="1:11" x14ac:dyDescent="0.2">
      <c r="A827" s="149" t="s">
        <v>569</v>
      </c>
      <c r="B827" s="78">
        <v>902</v>
      </c>
      <c r="C827" s="79" t="s">
        <v>261</v>
      </c>
      <c r="D827" s="142" t="s">
        <v>144</v>
      </c>
      <c r="E827" s="194"/>
      <c r="F827" s="194"/>
      <c r="G827" s="127">
        <f>G838+G828</f>
        <v>12291.7</v>
      </c>
      <c r="H827" s="127">
        <f>H838+H828</f>
        <v>11590</v>
      </c>
      <c r="I827" s="127">
        <f>I838+I828</f>
        <v>11181.600000000002</v>
      </c>
      <c r="J827" s="127">
        <f t="shared" si="186"/>
        <v>90.968702457756052</v>
      </c>
      <c r="K827" s="147">
        <f t="shared" si="187"/>
        <v>96.47627264883522</v>
      </c>
    </row>
    <row r="828" spans="1:11" x14ac:dyDescent="0.2">
      <c r="A828" s="149" t="s">
        <v>570</v>
      </c>
      <c r="B828" s="78" t="s">
        <v>125</v>
      </c>
      <c r="C828" s="79" t="s">
        <v>261</v>
      </c>
      <c r="D828" s="142" t="s">
        <v>164</v>
      </c>
      <c r="E828" s="152"/>
      <c r="F828" s="152"/>
      <c r="G828" s="127">
        <f>G829</f>
        <v>5613.7</v>
      </c>
      <c r="H828" s="127">
        <f>H829</f>
        <v>4912</v>
      </c>
      <c r="I828" s="127">
        <f>I829</f>
        <v>4911.8000000000011</v>
      </c>
      <c r="J828" s="127">
        <f t="shared" si="186"/>
        <v>87.496659956891193</v>
      </c>
      <c r="K828" s="147">
        <f t="shared" si="187"/>
        <v>99.995928338762241</v>
      </c>
    </row>
    <row r="829" spans="1:11" ht="38.25" x14ac:dyDescent="0.2">
      <c r="A829" s="149" t="s">
        <v>571</v>
      </c>
      <c r="B829" s="78" t="s">
        <v>125</v>
      </c>
      <c r="C829" s="79" t="s">
        <v>261</v>
      </c>
      <c r="D829" s="142" t="s">
        <v>165</v>
      </c>
      <c r="E829" s="152"/>
      <c r="F829" s="152"/>
      <c r="G829" s="127">
        <f>G830+G835</f>
        <v>5613.7</v>
      </c>
      <c r="H829" s="127">
        <f>H830+H835</f>
        <v>4912</v>
      </c>
      <c r="I829" s="127">
        <f>I830+I835</f>
        <v>4911.8000000000011</v>
      </c>
      <c r="J829" s="133">
        <f t="shared" si="186"/>
        <v>87.496659956891193</v>
      </c>
      <c r="K829" s="150">
        <f t="shared" si="187"/>
        <v>99.995928338762241</v>
      </c>
    </row>
    <row r="830" spans="1:11" x14ac:dyDescent="0.2">
      <c r="A830" s="168" t="s">
        <v>126</v>
      </c>
      <c r="B830" s="82" t="s">
        <v>125</v>
      </c>
      <c r="C830" s="95" t="s">
        <v>261</v>
      </c>
      <c r="D830" s="131" t="s">
        <v>328</v>
      </c>
      <c r="E830" s="126"/>
      <c r="F830" s="126"/>
      <c r="G830" s="133">
        <f>G831</f>
        <v>4912</v>
      </c>
      <c r="H830" s="133">
        <f>H831</f>
        <v>4912</v>
      </c>
      <c r="I830" s="133">
        <f>I831</f>
        <v>4911.8000000000011</v>
      </c>
      <c r="J830" s="133">
        <f t="shared" si="186"/>
        <v>99.995928338762241</v>
      </c>
      <c r="K830" s="150">
        <f t="shared" si="187"/>
        <v>99.995928338762241</v>
      </c>
    </row>
    <row r="831" spans="1:11" x14ac:dyDescent="0.2">
      <c r="A831" s="191" t="s">
        <v>111</v>
      </c>
      <c r="B831" s="82" t="s">
        <v>125</v>
      </c>
      <c r="C831" s="95" t="s">
        <v>261</v>
      </c>
      <c r="D831" s="131" t="s">
        <v>328</v>
      </c>
      <c r="E831" s="194" t="s">
        <v>112</v>
      </c>
      <c r="F831" s="194"/>
      <c r="G831" s="133">
        <f>G833+G834+G832</f>
        <v>4912</v>
      </c>
      <c r="H831" s="133">
        <f>H833+H834+H832</f>
        <v>4912</v>
      </c>
      <c r="I831" s="133">
        <f>I833+I834+I832</f>
        <v>4911.8000000000011</v>
      </c>
      <c r="J831" s="133">
        <f t="shared" si="186"/>
        <v>99.995928338762241</v>
      </c>
      <c r="K831" s="150">
        <f t="shared" si="187"/>
        <v>99.995928338762241</v>
      </c>
    </row>
    <row r="832" spans="1:11" x14ac:dyDescent="0.2">
      <c r="A832" s="191" t="s">
        <v>115</v>
      </c>
      <c r="B832" s="82" t="s">
        <v>125</v>
      </c>
      <c r="C832" s="95" t="s">
        <v>261</v>
      </c>
      <c r="D832" s="131" t="s">
        <v>328</v>
      </c>
      <c r="E832" s="194" t="s">
        <v>116</v>
      </c>
      <c r="F832" s="194" t="s">
        <v>382</v>
      </c>
      <c r="G832" s="133">
        <v>518.20000000000005</v>
      </c>
      <c r="H832" s="133">
        <v>518.20000000000005</v>
      </c>
      <c r="I832" s="133">
        <v>518.1</v>
      </c>
      <c r="J832" s="133">
        <f t="shared" si="186"/>
        <v>99.980702431493626</v>
      </c>
      <c r="K832" s="150">
        <f t="shared" si="187"/>
        <v>99.980702431493626</v>
      </c>
    </row>
    <row r="833" spans="1:11" x14ac:dyDescent="0.2">
      <c r="A833" s="191" t="s">
        <v>115</v>
      </c>
      <c r="B833" s="82" t="s">
        <v>125</v>
      </c>
      <c r="C833" s="95" t="s">
        <v>261</v>
      </c>
      <c r="D833" s="131" t="s">
        <v>328</v>
      </c>
      <c r="E833" s="194" t="s">
        <v>116</v>
      </c>
      <c r="F833" s="194" t="s">
        <v>245</v>
      </c>
      <c r="G833" s="133">
        <v>2196.9</v>
      </c>
      <c r="H833" s="133">
        <v>2196.9</v>
      </c>
      <c r="I833" s="133">
        <v>2196.8000000000002</v>
      </c>
      <c r="J833" s="133">
        <f t="shared" si="186"/>
        <v>99.995448131457962</v>
      </c>
      <c r="K833" s="150">
        <f t="shared" si="187"/>
        <v>99.995448131457962</v>
      </c>
    </row>
    <row r="834" spans="1:11" x14ac:dyDescent="0.2">
      <c r="A834" s="191" t="s">
        <v>115</v>
      </c>
      <c r="B834" s="82" t="s">
        <v>125</v>
      </c>
      <c r="C834" s="95" t="s">
        <v>261</v>
      </c>
      <c r="D834" s="131" t="s">
        <v>328</v>
      </c>
      <c r="E834" s="194" t="s">
        <v>116</v>
      </c>
      <c r="F834" s="194" t="s">
        <v>206</v>
      </c>
      <c r="G834" s="133">
        <v>2196.9</v>
      </c>
      <c r="H834" s="133">
        <v>2196.9</v>
      </c>
      <c r="I834" s="133">
        <v>2196.9</v>
      </c>
      <c r="J834" s="133">
        <f t="shared" si="186"/>
        <v>100</v>
      </c>
      <c r="K834" s="150">
        <f t="shared" si="187"/>
        <v>100</v>
      </c>
    </row>
    <row r="835" spans="1:11" ht="25.5" x14ac:dyDescent="0.2">
      <c r="A835" s="191" t="s">
        <v>661</v>
      </c>
      <c r="B835" s="82" t="s">
        <v>125</v>
      </c>
      <c r="C835" s="95" t="s">
        <v>261</v>
      </c>
      <c r="D835" s="131" t="s">
        <v>660</v>
      </c>
      <c r="E835" s="194"/>
      <c r="F835" s="194"/>
      <c r="G835" s="133">
        <f t="shared" ref="G835:I836" si="198">G836</f>
        <v>701.7</v>
      </c>
      <c r="H835" s="133">
        <f t="shared" si="198"/>
        <v>0</v>
      </c>
      <c r="I835" s="185">
        <f t="shared" si="198"/>
        <v>0</v>
      </c>
      <c r="J835" s="133">
        <f t="shared" si="186"/>
        <v>0</v>
      </c>
      <c r="K835" s="150" t="e">
        <f t="shared" si="187"/>
        <v>#DIV/0!</v>
      </c>
    </row>
    <row r="836" spans="1:11" x14ac:dyDescent="0.2">
      <c r="A836" s="191" t="s">
        <v>111</v>
      </c>
      <c r="B836" s="82" t="s">
        <v>125</v>
      </c>
      <c r="C836" s="95" t="s">
        <v>261</v>
      </c>
      <c r="D836" s="131" t="s">
        <v>660</v>
      </c>
      <c r="E836" s="194" t="s">
        <v>112</v>
      </c>
      <c r="F836" s="194"/>
      <c r="G836" s="133">
        <f t="shared" si="198"/>
        <v>701.7</v>
      </c>
      <c r="H836" s="133">
        <f t="shared" si="198"/>
        <v>0</v>
      </c>
      <c r="I836" s="185">
        <f t="shared" si="198"/>
        <v>0</v>
      </c>
      <c r="J836" s="133">
        <f t="shared" si="186"/>
        <v>0</v>
      </c>
      <c r="K836" s="150" t="e">
        <f t="shared" si="187"/>
        <v>#DIV/0!</v>
      </c>
    </row>
    <row r="837" spans="1:11" x14ac:dyDescent="0.2">
      <c r="A837" s="191" t="s">
        <v>115</v>
      </c>
      <c r="B837" s="82" t="s">
        <v>125</v>
      </c>
      <c r="C837" s="95" t="s">
        <v>261</v>
      </c>
      <c r="D837" s="131" t="s">
        <v>660</v>
      </c>
      <c r="E837" s="194" t="s">
        <v>116</v>
      </c>
      <c r="F837" s="194" t="s">
        <v>206</v>
      </c>
      <c r="G837" s="133">
        <v>701.7</v>
      </c>
      <c r="H837" s="133">
        <v>0</v>
      </c>
      <c r="I837" s="185">
        <v>0</v>
      </c>
      <c r="J837" s="133">
        <f t="shared" si="186"/>
        <v>0</v>
      </c>
      <c r="K837" s="150" t="e">
        <f t="shared" si="187"/>
        <v>#DIV/0!</v>
      </c>
    </row>
    <row r="838" spans="1:11" ht="25.5" x14ac:dyDescent="0.2">
      <c r="A838" s="149" t="s">
        <v>572</v>
      </c>
      <c r="B838" s="78">
        <v>902</v>
      </c>
      <c r="C838" s="79" t="s">
        <v>261</v>
      </c>
      <c r="D838" s="142" t="s">
        <v>145</v>
      </c>
      <c r="E838" s="152"/>
      <c r="F838" s="152"/>
      <c r="G838" s="127">
        <f t="shared" ref="G838:I839" si="199">G839</f>
        <v>6678</v>
      </c>
      <c r="H838" s="127">
        <f t="shared" si="199"/>
        <v>6678</v>
      </c>
      <c r="I838" s="127">
        <f t="shared" si="199"/>
        <v>6269.8</v>
      </c>
      <c r="J838" s="127">
        <f t="shared" si="186"/>
        <v>93.887391434561252</v>
      </c>
      <c r="K838" s="147">
        <f t="shared" si="187"/>
        <v>93.887391434561252</v>
      </c>
    </row>
    <row r="839" spans="1:11" ht="38.25" x14ac:dyDescent="0.2">
      <c r="A839" s="149" t="s">
        <v>573</v>
      </c>
      <c r="B839" s="78">
        <v>902</v>
      </c>
      <c r="C839" s="79" t="s">
        <v>261</v>
      </c>
      <c r="D839" s="142" t="s">
        <v>154</v>
      </c>
      <c r="E839" s="152"/>
      <c r="F839" s="152"/>
      <c r="G839" s="127">
        <f t="shared" ref="G839:H841" si="200">G840</f>
        <v>6678</v>
      </c>
      <c r="H839" s="127">
        <f t="shared" si="200"/>
        <v>6678</v>
      </c>
      <c r="I839" s="127">
        <f t="shared" si="199"/>
        <v>6269.8</v>
      </c>
      <c r="J839" s="133">
        <f t="shared" si="186"/>
        <v>93.887391434561252</v>
      </c>
      <c r="K839" s="150">
        <f t="shared" si="187"/>
        <v>93.887391434561252</v>
      </c>
    </row>
    <row r="840" spans="1:11" ht="25.5" x14ac:dyDescent="0.2">
      <c r="A840" s="168" t="s">
        <v>664</v>
      </c>
      <c r="B840" s="82">
        <v>902</v>
      </c>
      <c r="C840" s="95" t="s">
        <v>261</v>
      </c>
      <c r="D840" s="131" t="s">
        <v>330</v>
      </c>
      <c r="E840" s="126"/>
      <c r="F840" s="126"/>
      <c r="G840" s="133">
        <f t="shared" si="200"/>
        <v>6678</v>
      </c>
      <c r="H840" s="133">
        <f t="shared" si="200"/>
        <v>6678</v>
      </c>
      <c r="I840" s="133">
        <f>I841</f>
        <v>6269.8</v>
      </c>
      <c r="J840" s="133">
        <f t="shared" si="186"/>
        <v>93.887391434561252</v>
      </c>
      <c r="K840" s="150">
        <f t="shared" si="187"/>
        <v>93.887391434561252</v>
      </c>
    </row>
    <row r="841" spans="1:11" x14ac:dyDescent="0.2">
      <c r="A841" s="129" t="s">
        <v>95</v>
      </c>
      <c r="B841" s="82">
        <v>902</v>
      </c>
      <c r="C841" s="95" t="s">
        <v>261</v>
      </c>
      <c r="D841" s="131" t="s">
        <v>330</v>
      </c>
      <c r="E841" s="126">
        <v>400</v>
      </c>
      <c r="F841" s="126"/>
      <c r="G841" s="133">
        <f t="shared" si="200"/>
        <v>6678</v>
      </c>
      <c r="H841" s="133">
        <f t="shared" si="200"/>
        <v>6678</v>
      </c>
      <c r="I841" s="133">
        <f>I842</f>
        <v>6269.8</v>
      </c>
      <c r="J841" s="133">
        <f t="shared" si="186"/>
        <v>93.887391434561252</v>
      </c>
      <c r="K841" s="150">
        <f t="shared" si="187"/>
        <v>93.887391434561252</v>
      </c>
    </row>
    <row r="842" spans="1:11" x14ac:dyDescent="0.2">
      <c r="A842" s="129" t="s">
        <v>97</v>
      </c>
      <c r="B842" s="82">
        <v>902</v>
      </c>
      <c r="C842" s="95" t="s">
        <v>261</v>
      </c>
      <c r="D842" s="131" t="s">
        <v>330</v>
      </c>
      <c r="E842" s="126">
        <v>410</v>
      </c>
      <c r="F842" s="126">
        <v>900303</v>
      </c>
      <c r="G842" s="133">
        <v>6678</v>
      </c>
      <c r="H842" s="133">
        <v>6678</v>
      </c>
      <c r="I842" s="133">
        <v>6269.8</v>
      </c>
      <c r="J842" s="133">
        <f t="shared" ref="J842:J905" si="201">I842/G842*100</f>
        <v>93.887391434561252</v>
      </c>
      <c r="K842" s="150">
        <f t="shared" ref="K842:K905" si="202">I842/H842*100</f>
        <v>93.887391434561252</v>
      </c>
    </row>
    <row r="843" spans="1:11" x14ac:dyDescent="0.2">
      <c r="A843" s="146" t="s">
        <v>128</v>
      </c>
      <c r="B843" s="125" t="s">
        <v>129</v>
      </c>
      <c r="C843" s="125"/>
      <c r="D843" s="130"/>
      <c r="E843" s="130"/>
      <c r="F843" s="130"/>
      <c r="G843" s="127">
        <f>G844+G865+G1106</f>
        <v>1966424.3000000003</v>
      </c>
      <c r="H843" s="127">
        <f>H844+H865+H1106</f>
        <v>1964333.8</v>
      </c>
      <c r="I843" s="127">
        <f>I844+I865+I1106</f>
        <v>997079.20000000007</v>
      </c>
      <c r="J843" s="127">
        <f t="shared" si="201"/>
        <v>50.705191143132232</v>
      </c>
      <c r="K843" s="147">
        <f t="shared" si="202"/>
        <v>50.759153052296924</v>
      </c>
    </row>
    <row r="844" spans="1:11" x14ac:dyDescent="0.2">
      <c r="A844" s="100" t="s">
        <v>86</v>
      </c>
      <c r="B844" s="76" t="s">
        <v>129</v>
      </c>
      <c r="C844" s="79" t="s">
        <v>346</v>
      </c>
      <c r="D844" s="76"/>
      <c r="E844" s="76"/>
      <c r="F844" s="76"/>
      <c r="G844" s="127">
        <f t="shared" ref="G844:H846" si="203">G845</f>
        <v>2206</v>
      </c>
      <c r="H844" s="127">
        <f t="shared" si="203"/>
        <v>2206</v>
      </c>
      <c r="I844" s="127">
        <f t="shared" ref="I844:I846" si="204">I845</f>
        <v>292.20000000000005</v>
      </c>
      <c r="J844" s="127">
        <f t="shared" si="201"/>
        <v>13.245693563009976</v>
      </c>
      <c r="K844" s="147">
        <f t="shared" si="202"/>
        <v>13.245693563009976</v>
      </c>
    </row>
    <row r="845" spans="1:11" x14ac:dyDescent="0.2">
      <c r="A845" s="105" t="s">
        <v>90</v>
      </c>
      <c r="B845" s="78" t="s">
        <v>129</v>
      </c>
      <c r="C845" s="79" t="s">
        <v>263</v>
      </c>
      <c r="D845" s="78"/>
      <c r="E845" s="78"/>
      <c r="F845" s="78"/>
      <c r="G845" s="127">
        <f t="shared" si="203"/>
        <v>2206</v>
      </c>
      <c r="H845" s="127">
        <f t="shared" si="203"/>
        <v>2206</v>
      </c>
      <c r="I845" s="127">
        <f t="shared" si="204"/>
        <v>292.20000000000005</v>
      </c>
      <c r="J845" s="127">
        <f t="shared" si="201"/>
        <v>13.245693563009976</v>
      </c>
      <c r="K845" s="147">
        <f t="shared" si="202"/>
        <v>13.245693563009976</v>
      </c>
    </row>
    <row r="846" spans="1:11" x14ac:dyDescent="0.2">
      <c r="A846" s="124" t="s">
        <v>537</v>
      </c>
      <c r="B846" s="71" t="s">
        <v>129</v>
      </c>
      <c r="C846" s="79" t="s">
        <v>263</v>
      </c>
      <c r="D846" s="71" t="s">
        <v>161</v>
      </c>
      <c r="E846" s="71"/>
      <c r="F846" s="71"/>
      <c r="G846" s="127">
        <f t="shared" si="203"/>
        <v>2206</v>
      </c>
      <c r="H846" s="127">
        <f t="shared" si="203"/>
        <v>2206</v>
      </c>
      <c r="I846" s="127">
        <f t="shared" si="204"/>
        <v>292.20000000000005</v>
      </c>
      <c r="J846" s="127">
        <f t="shared" si="201"/>
        <v>13.245693563009976</v>
      </c>
      <c r="K846" s="147">
        <f t="shared" si="202"/>
        <v>13.245693563009976</v>
      </c>
    </row>
    <row r="847" spans="1:11" ht="25.5" x14ac:dyDescent="0.2">
      <c r="A847" s="148" t="s">
        <v>533</v>
      </c>
      <c r="B847" s="84" t="s">
        <v>129</v>
      </c>
      <c r="C847" s="79" t="s">
        <v>263</v>
      </c>
      <c r="D847" s="142" t="s">
        <v>172</v>
      </c>
      <c r="E847" s="152"/>
      <c r="F847" s="152"/>
      <c r="G847" s="127">
        <f>G848+G855+G859</f>
        <v>2206</v>
      </c>
      <c r="H847" s="127">
        <f>H848+H855+H859</f>
        <v>2206</v>
      </c>
      <c r="I847" s="127">
        <f>I848+I855+I859</f>
        <v>292.20000000000005</v>
      </c>
      <c r="J847" s="127">
        <f t="shared" si="201"/>
        <v>13.245693563009976</v>
      </c>
      <c r="K847" s="147">
        <f t="shared" si="202"/>
        <v>13.245693563009976</v>
      </c>
    </row>
    <row r="848" spans="1:11" x14ac:dyDescent="0.2">
      <c r="A848" s="148" t="s">
        <v>534</v>
      </c>
      <c r="B848" s="84" t="s">
        <v>129</v>
      </c>
      <c r="C848" s="79" t="s">
        <v>263</v>
      </c>
      <c r="D848" s="142" t="s">
        <v>253</v>
      </c>
      <c r="E848" s="152"/>
      <c r="F848" s="152"/>
      <c r="G848" s="127">
        <f>G849+G852</f>
        <v>325.7</v>
      </c>
      <c r="H848" s="127">
        <f>H849+H852</f>
        <v>325.7</v>
      </c>
      <c r="I848" s="127">
        <f>I849+I852</f>
        <v>147.9</v>
      </c>
      <c r="J848" s="133">
        <f t="shared" si="201"/>
        <v>45.409886398526254</v>
      </c>
      <c r="K848" s="150">
        <f t="shared" si="202"/>
        <v>45.409886398526254</v>
      </c>
    </row>
    <row r="849" spans="1:11" ht="38.25" x14ac:dyDescent="0.2">
      <c r="A849" s="129" t="s">
        <v>469</v>
      </c>
      <c r="B849" s="75" t="s">
        <v>129</v>
      </c>
      <c r="C849" s="95" t="s">
        <v>263</v>
      </c>
      <c r="D849" s="131" t="s">
        <v>254</v>
      </c>
      <c r="E849" s="126"/>
      <c r="F849" s="126"/>
      <c r="G849" s="133">
        <f t="shared" ref="G849:I850" si="205">G850</f>
        <v>144.69999999999999</v>
      </c>
      <c r="H849" s="133">
        <f t="shared" si="205"/>
        <v>144.69999999999999</v>
      </c>
      <c r="I849" s="133">
        <f t="shared" si="205"/>
        <v>53.9</v>
      </c>
      <c r="J849" s="133">
        <f t="shared" si="201"/>
        <v>37.249481686247407</v>
      </c>
      <c r="K849" s="150">
        <f t="shared" si="202"/>
        <v>37.249481686247407</v>
      </c>
    </row>
    <row r="850" spans="1:11" x14ac:dyDescent="0.2">
      <c r="A850" s="129" t="s">
        <v>68</v>
      </c>
      <c r="B850" s="75" t="s">
        <v>129</v>
      </c>
      <c r="C850" s="95" t="s">
        <v>263</v>
      </c>
      <c r="D850" s="131" t="s">
        <v>254</v>
      </c>
      <c r="E850" s="126" t="s">
        <v>69</v>
      </c>
      <c r="F850" s="126"/>
      <c r="G850" s="133">
        <f t="shared" si="205"/>
        <v>144.69999999999999</v>
      </c>
      <c r="H850" s="133">
        <f t="shared" si="205"/>
        <v>144.69999999999999</v>
      </c>
      <c r="I850" s="133">
        <f t="shared" si="205"/>
        <v>53.9</v>
      </c>
      <c r="J850" s="133">
        <f t="shared" si="201"/>
        <v>37.249481686247407</v>
      </c>
      <c r="K850" s="150">
        <f t="shared" si="202"/>
        <v>37.249481686247407</v>
      </c>
    </row>
    <row r="851" spans="1:11" ht="25.5" x14ac:dyDescent="0.2">
      <c r="A851" s="129" t="s">
        <v>70</v>
      </c>
      <c r="B851" s="75" t="s">
        <v>129</v>
      </c>
      <c r="C851" s="95" t="s">
        <v>263</v>
      </c>
      <c r="D851" s="131" t="s">
        <v>254</v>
      </c>
      <c r="E851" s="126" t="s">
        <v>71</v>
      </c>
      <c r="F851" s="126">
        <v>900100</v>
      </c>
      <c r="G851" s="133">
        <v>144.69999999999999</v>
      </c>
      <c r="H851" s="133">
        <v>144.69999999999999</v>
      </c>
      <c r="I851" s="133">
        <v>53.9</v>
      </c>
      <c r="J851" s="133">
        <f t="shared" si="201"/>
        <v>37.249481686247407</v>
      </c>
      <c r="K851" s="150">
        <f t="shared" si="202"/>
        <v>37.249481686247407</v>
      </c>
    </row>
    <row r="852" spans="1:11" ht="25.5" x14ac:dyDescent="0.2">
      <c r="A852" s="129" t="s">
        <v>255</v>
      </c>
      <c r="B852" s="75" t="s">
        <v>129</v>
      </c>
      <c r="C852" s="95" t="s">
        <v>263</v>
      </c>
      <c r="D852" s="131" t="s">
        <v>256</v>
      </c>
      <c r="E852" s="126"/>
      <c r="F852" s="126"/>
      <c r="G852" s="133">
        <f t="shared" ref="G852:I853" si="206">G853</f>
        <v>181</v>
      </c>
      <c r="H852" s="133">
        <f t="shared" si="206"/>
        <v>181</v>
      </c>
      <c r="I852" s="133">
        <f t="shared" si="206"/>
        <v>94</v>
      </c>
      <c r="J852" s="133">
        <f t="shared" si="201"/>
        <v>51.933701657458563</v>
      </c>
      <c r="K852" s="150">
        <f t="shared" si="202"/>
        <v>51.933701657458563</v>
      </c>
    </row>
    <row r="853" spans="1:11" x14ac:dyDescent="0.2">
      <c r="A853" s="129" t="s">
        <v>68</v>
      </c>
      <c r="B853" s="75" t="s">
        <v>129</v>
      </c>
      <c r="C853" s="95" t="s">
        <v>263</v>
      </c>
      <c r="D853" s="131" t="s">
        <v>256</v>
      </c>
      <c r="E853" s="126" t="s">
        <v>69</v>
      </c>
      <c r="F853" s="126"/>
      <c r="G853" s="133">
        <f t="shared" si="206"/>
        <v>181</v>
      </c>
      <c r="H853" s="133">
        <f t="shared" si="206"/>
        <v>181</v>
      </c>
      <c r="I853" s="133">
        <f t="shared" si="206"/>
        <v>94</v>
      </c>
      <c r="J853" s="133">
        <f t="shared" si="201"/>
        <v>51.933701657458563</v>
      </c>
      <c r="K853" s="150">
        <f t="shared" si="202"/>
        <v>51.933701657458563</v>
      </c>
    </row>
    <row r="854" spans="1:11" ht="25.5" x14ac:dyDescent="0.2">
      <c r="A854" s="129" t="s">
        <v>70</v>
      </c>
      <c r="B854" s="75" t="s">
        <v>129</v>
      </c>
      <c r="C854" s="95" t="s">
        <v>263</v>
      </c>
      <c r="D854" s="131" t="s">
        <v>256</v>
      </c>
      <c r="E854" s="126" t="s">
        <v>71</v>
      </c>
      <c r="F854" s="126">
        <v>900100</v>
      </c>
      <c r="G854" s="133">
        <v>181</v>
      </c>
      <c r="H854" s="133">
        <v>181</v>
      </c>
      <c r="I854" s="133">
        <v>94</v>
      </c>
      <c r="J854" s="133">
        <f t="shared" si="201"/>
        <v>51.933701657458563</v>
      </c>
      <c r="K854" s="150">
        <f t="shared" si="202"/>
        <v>51.933701657458563</v>
      </c>
    </row>
    <row r="855" spans="1:11" x14ac:dyDescent="0.2">
      <c r="A855" s="148" t="s">
        <v>535</v>
      </c>
      <c r="B855" s="84" t="s">
        <v>129</v>
      </c>
      <c r="C855" s="79" t="s">
        <v>263</v>
      </c>
      <c r="D855" s="142" t="s">
        <v>315</v>
      </c>
      <c r="E855" s="152"/>
      <c r="F855" s="126"/>
      <c r="G855" s="127">
        <f>G856</f>
        <v>144.30000000000001</v>
      </c>
      <c r="H855" s="127">
        <f>H856</f>
        <v>144.30000000000001</v>
      </c>
      <c r="I855" s="127">
        <f>I856</f>
        <v>144.30000000000001</v>
      </c>
      <c r="J855" s="133">
        <f t="shared" si="201"/>
        <v>100</v>
      </c>
      <c r="K855" s="150">
        <f t="shared" si="202"/>
        <v>100</v>
      </c>
    </row>
    <row r="856" spans="1:11" x14ac:dyDescent="0.2">
      <c r="A856" s="167" t="s">
        <v>536</v>
      </c>
      <c r="B856" s="75" t="s">
        <v>129</v>
      </c>
      <c r="C856" s="95" t="s">
        <v>263</v>
      </c>
      <c r="D856" s="131" t="s">
        <v>317</v>
      </c>
      <c r="E856" s="90"/>
      <c r="F856" s="126"/>
      <c r="G856" s="133">
        <f t="shared" ref="G856:I857" si="207">G857</f>
        <v>144.30000000000001</v>
      </c>
      <c r="H856" s="133">
        <f t="shared" si="207"/>
        <v>144.30000000000001</v>
      </c>
      <c r="I856" s="133">
        <f t="shared" si="207"/>
        <v>144.30000000000001</v>
      </c>
      <c r="J856" s="133">
        <f t="shared" si="201"/>
        <v>100</v>
      </c>
      <c r="K856" s="150">
        <f t="shared" si="202"/>
        <v>100</v>
      </c>
    </row>
    <row r="857" spans="1:11" x14ac:dyDescent="0.2">
      <c r="A857" s="129" t="s">
        <v>68</v>
      </c>
      <c r="B857" s="75" t="s">
        <v>129</v>
      </c>
      <c r="C857" s="95" t="s">
        <v>263</v>
      </c>
      <c r="D857" s="131" t="s">
        <v>317</v>
      </c>
      <c r="E857" s="126" t="s">
        <v>69</v>
      </c>
      <c r="F857" s="126"/>
      <c r="G857" s="133">
        <f t="shared" si="207"/>
        <v>144.30000000000001</v>
      </c>
      <c r="H857" s="133">
        <f t="shared" si="207"/>
        <v>144.30000000000001</v>
      </c>
      <c r="I857" s="133">
        <f t="shared" si="207"/>
        <v>144.30000000000001</v>
      </c>
      <c r="J857" s="133">
        <f t="shared" si="201"/>
        <v>100</v>
      </c>
      <c r="K857" s="150">
        <f t="shared" si="202"/>
        <v>100</v>
      </c>
    </row>
    <row r="858" spans="1:11" ht="25.5" x14ac:dyDescent="0.2">
      <c r="A858" s="129" t="s">
        <v>70</v>
      </c>
      <c r="B858" s="75" t="s">
        <v>129</v>
      </c>
      <c r="C858" s="95" t="s">
        <v>263</v>
      </c>
      <c r="D858" s="131" t="s">
        <v>317</v>
      </c>
      <c r="E858" s="126" t="s">
        <v>71</v>
      </c>
      <c r="F858" s="126">
        <v>900100</v>
      </c>
      <c r="G858" s="133">
        <v>144.30000000000001</v>
      </c>
      <c r="H858" s="133">
        <v>144.30000000000001</v>
      </c>
      <c r="I858" s="133">
        <v>144.30000000000001</v>
      </c>
      <c r="J858" s="133">
        <f t="shared" si="201"/>
        <v>100</v>
      </c>
      <c r="K858" s="150">
        <f t="shared" si="202"/>
        <v>100</v>
      </c>
    </row>
    <row r="859" spans="1:11" x14ac:dyDescent="0.2">
      <c r="A859" s="148" t="s">
        <v>775</v>
      </c>
      <c r="B859" s="84" t="s">
        <v>129</v>
      </c>
      <c r="C859" s="114" t="s">
        <v>263</v>
      </c>
      <c r="D859" s="142" t="s">
        <v>773</v>
      </c>
      <c r="E859" s="152"/>
      <c r="F859" s="152"/>
      <c r="G859" s="127">
        <f>G860</f>
        <v>1736</v>
      </c>
      <c r="H859" s="127">
        <f>H860</f>
        <v>1736</v>
      </c>
      <c r="I859" s="127">
        <f t="shared" ref="I859:I861" si="208">I860</f>
        <v>0</v>
      </c>
      <c r="J859" s="133">
        <f t="shared" si="201"/>
        <v>0</v>
      </c>
      <c r="K859" s="150">
        <f t="shared" si="202"/>
        <v>0</v>
      </c>
    </row>
    <row r="860" spans="1:11" ht="38.25" x14ac:dyDescent="0.2">
      <c r="A860" s="129" t="s">
        <v>776</v>
      </c>
      <c r="B860" s="75" t="s">
        <v>129</v>
      </c>
      <c r="C860" s="116" t="s">
        <v>263</v>
      </c>
      <c r="D860" s="131" t="s">
        <v>774</v>
      </c>
      <c r="E860" s="126"/>
      <c r="F860" s="126"/>
      <c r="G860" s="133">
        <f>G861+G863</f>
        <v>1736</v>
      </c>
      <c r="H860" s="133">
        <f>H861+H863</f>
        <v>1736</v>
      </c>
      <c r="I860" s="133">
        <f>I861+I863</f>
        <v>0</v>
      </c>
      <c r="J860" s="133">
        <f t="shared" si="201"/>
        <v>0</v>
      </c>
      <c r="K860" s="150">
        <f t="shared" si="202"/>
        <v>0</v>
      </c>
    </row>
    <row r="861" spans="1:11" x14ac:dyDescent="0.2">
      <c r="A861" s="129" t="s">
        <v>68</v>
      </c>
      <c r="B861" s="75" t="s">
        <v>129</v>
      </c>
      <c r="C861" s="116" t="s">
        <v>263</v>
      </c>
      <c r="D861" s="131" t="s">
        <v>774</v>
      </c>
      <c r="E861" s="126" t="s">
        <v>69</v>
      </c>
      <c r="F861" s="126"/>
      <c r="G861" s="133">
        <f>G862</f>
        <v>158</v>
      </c>
      <c r="H861" s="133">
        <f>H862</f>
        <v>158</v>
      </c>
      <c r="I861" s="133">
        <f t="shared" si="208"/>
        <v>0</v>
      </c>
      <c r="J861" s="133">
        <f t="shared" si="201"/>
        <v>0</v>
      </c>
      <c r="K861" s="150">
        <f t="shared" si="202"/>
        <v>0</v>
      </c>
    </row>
    <row r="862" spans="1:11" ht="25.5" x14ac:dyDescent="0.2">
      <c r="A862" s="129" t="s">
        <v>70</v>
      </c>
      <c r="B862" s="75" t="s">
        <v>129</v>
      </c>
      <c r="C862" s="116" t="s">
        <v>263</v>
      </c>
      <c r="D862" s="131" t="s">
        <v>774</v>
      </c>
      <c r="E862" s="126" t="s">
        <v>71</v>
      </c>
      <c r="F862" s="126">
        <v>900100</v>
      </c>
      <c r="G862" s="133">
        <v>158</v>
      </c>
      <c r="H862" s="133">
        <v>158</v>
      </c>
      <c r="I862" s="154">
        <v>0</v>
      </c>
      <c r="J862" s="133">
        <f t="shared" si="201"/>
        <v>0</v>
      </c>
      <c r="K862" s="150">
        <f t="shared" si="202"/>
        <v>0</v>
      </c>
    </row>
    <row r="863" spans="1:11" ht="25.5" x14ac:dyDescent="0.2">
      <c r="A863" s="129" t="s">
        <v>79</v>
      </c>
      <c r="B863" s="75" t="s">
        <v>129</v>
      </c>
      <c r="C863" s="95" t="s">
        <v>263</v>
      </c>
      <c r="D863" s="131" t="s">
        <v>774</v>
      </c>
      <c r="E863" s="126" t="s">
        <v>80</v>
      </c>
      <c r="F863" s="194"/>
      <c r="G863" s="133">
        <f>SUM(G864)</f>
        <v>1578</v>
      </c>
      <c r="H863" s="133">
        <f>SUM(H864)</f>
        <v>1578</v>
      </c>
      <c r="I863" s="133">
        <f>SUM(I864)</f>
        <v>0</v>
      </c>
      <c r="J863" s="133">
        <f t="shared" si="201"/>
        <v>0</v>
      </c>
      <c r="K863" s="150">
        <f t="shared" si="202"/>
        <v>0</v>
      </c>
    </row>
    <row r="864" spans="1:11" x14ac:dyDescent="0.2">
      <c r="A864" s="129" t="s">
        <v>81</v>
      </c>
      <c r="B864" s="75" t="s">
        <v>129</v>
      </c>
      <c r="C864" s="95" t="s">
        <v>263</v>
      </c>
      <c r="D864" s="131" t="s">
        <v>774</v>
      </c>
      <c r="E864" s="126" t="s">
        <v>82</v>
      </c>
      <c r="F864" s="194" t="s">
        <v>206</v>
      </c>
      <c r="G864" s="133">
        <v>1578</v>
      </c>
      <c r="H864" s="133">
        <v>1578</v>
      </c>
      <c r="I864" s="154">
        <v>0</v>
      </c>
      <c r="J864" s="133">
        <f t="shared" si="201"/>
        <v>0</v>
      </c>
      <c r="K864" s="150">
        <f t="shared" si="202"/>
        <v>0</v>
      </c>
    </row>
    <row r="865" spans="1:11" x14ac:dyDescent="0.2">
      <c r="A865" s="100" t="s">
        <v>102</v>
      </c>
      <c r="B865" s="76" t="s">
        <v>129</v>
      </c>
      <c r="C865" s="77" t="s">
        <v>363</v>
      </c>
      <c r="D865" s="76"/>
      <c r="E865" s="76"/>
      <c r="F865" s="76"/>
      <c r="G865" s="127">
        <f>G866+G904+G1019+G1068</f>
        <v>1949460.3000000003</v>
      </c>
      <c r="H865" s="127">
        <f>H866+H904+H1019+H1068</f>
        <v>1947369.8</v>
      </c>
      <c r="I865" s="127">
        <f>I866+I904+I1019+I1068</f>
        <v>988587.20000000007</v>
      </c>
      <c r="J865" s="127">
        <f t="shared" si="201"/>
        <v>50.710814680350246</v>
      </c>
      <c r="K865" s="147">
        <f t="shared" si="202"/>
        <v>50.765252701361604</v>
      </c>
    </row>
    <row r="866" spans="1:11" x14ac:dyDescent="0.2">
      <c r="A866" s="105" t="s">
        <v>130</v>
      </c>
      <c r="B866" s="78" t="s">
        <v>129</v>
      </c>
      <c r="C866" s="79" t="s">
        <v>262</v>
      </c>
      <c r="D866" s="78"/>
      <c r="E866" s="78"/>
      <c r="F866" s="78"/>
      <c r="G866" s="127">
        <f>G867+G898+G892</f>
        <v>610918.9</v>
      </c>
      <c r="H866" s="127">
        <f>H867+H898+H892</f>
        <v>605064.69999999995</v>
      </c>
      <c r="I866" s="127">
        <f>I867+I898+I892</f>
        <v>287459.90000000002</v>
      </c>
      <c r="J866" s="127">
        <f t="shared" si="201"/>
        <v>47.053692396814043</v>
      </c>
      <c r="K866" s="147">
        <f t="shared" si="202"/>
        <v>47.508952348401756</v>
      </c>
    </row>
    <row r="867" spans="1:11" x14ac:dyDescent="0.2">
      <c r="A867" s="106" t="s">
        <v>257</v>
      </c>
      <c r="B867" s="71" t="s">
        <v>129</v>
      </c>
      <c r="C867" s="79" t="s">
        <v>262</v>
      </c>
      <c r="D867" s="142" t="s">
        <v>182</v>
      </c>
      <c r="E867" s="71"/>
      <c r="F867" s="71"/>
      <c r="G867" s="127">
        <f>G868</f>
        <v>608489.9</v>
      </c>
      <c r="H867" s="127">
        <f>H868</f>
        <v>602577</v>
      </c>
      <c r="I867" s="127">
        <f>I868</f>
        <v>286130</v>
      </c>
      <c r="J867" s="127">
        <f t="shared" si="201"/>
        <v>47.02296619878161</v>
      </c>
      <c r="K867" s="147">
        <f t="shared" si="202"/>
        <v>47.48438788735713</v>
      </c>
    </row>
    <row r="868" spans="1:11" x14ac:dyDescent="0.2">
      <c r="A868" s="109" t="s">
        <v>132</v>
      </c>
      <c r="B868" s="72" t="s">
        <v>129</v>
      </c>
      <c r="C868" s="79" t="s">
        <v>262</v>
      </c>
      <c r="D868" s="142" t="s">
        <v>246</v>
      </c>
      <c r="E868" s="91"/>
      <c r="F868" s="91"/>
      <c r="G868" s="127">
        <f>G869+G888</f>
        <v>608489.9</v>
      </c>
      <c r="H868" s="127">
        <f>H869+H888</f>
        <v>602577</v>
      </c>
      <c r="I868" s="127">
        <f>I869+I888</f>
        <v>286130</v>
      </c>
      <c r="J868" s="127">
        <f t="shared" si="201"/>
        <v>47.02296619878161</v>
      </c>
      <c r="K868" s="147">
        <f t="shared" si="202"/>
        <v>47.48438788735713</v>
      </c>
    </row>
    <row r="869" spans="1:11" ht="25.5" x14ac:dyDescent="0.2">
      <c r="A869" s="155" t="s">
        <v>477</v>
      </c>
      <c r="B869" s="125" t="s">
        <v>129</v>
      </c>
      <c r="C869" s="79" t="s">
        <v>262</v>
      </c>
      <c r="D869" s="142" t="s">
        <v>478</v>
      </c>
      <c r="E869" s="90"/>
      <c r="F869" s="90"/>
      <c r="G869" s="127">
        <f>G870+G876+G879+G882+G885+G873</f>
        <v>605049.9</v>
      </c>
      <c r="H869" s="127">
        <f>H870+H876+H879+H882+H885+H873</f>
        <v>599137</v>
      </c>
      <c r="I869" s="127">
        <f>I870+I876+I879+I882+I885+I873</f>
        <v>285198.40000000002</v>
      </c>
      <c r="J869" s="133">
        <f t="shared" si="201"/>
        <v>47.136343630500562</v>
      </c>
      <c r="K869" s="150">
        <f t="shared" si="202"/>
        <v>47.601533539073706</v>
      </c>
    </row>
    <row r="870" spans="1:11" ht="38.25" x14ac:dyDescent="0.2">
      <c r="A870" s="165" t="s">
        <v>479</v>
      </c>
      <c r="B870" s="130" t="s">
        <v>129</v>
      </c>
      <c r="C870" s="95" t="s">
        <v>262</v>
      </c>
      <c r="D870" s="131" t="s">
        <v>482</v>
      </c>
      <c r="E870" s="126"/>
      <c r="F870" s="194"/>
      <c r="G870" s="133">
        <f t="shared" ref="G870:I871" si="209">G871</f>
        <v>150372.6</v>
      </c>
      <c r="H870" s="133">
        <f t="shared" si="209"/>
        <v>144459.70000000001</v>
      </c>
      <c r="I870" s="133">
        <f t="shared" si="209"/>
        <v>63995</v>
      </c>
      <c r="J870" s="133">
        <f t="shared" si="201"/>
        <v>42.557620204744744</v>
      </c>
      <c r="K870" s="150">
        <f t="shared" si="202"/>
        <v>44.299552055002188</v>
      </c>
    </row>
    <row r="871" spans="1:11" ht="25.5" x14ac:dyDescent="0.2">
      <c r="A871" s="129" t="s">
        <v>79</v>
      </c>
      <c r="B871" s="130" t="s">
        <v>129</v>
      </c>
      <c r="C871" s="95" t="s">
        <v>262</v>
      </c>
      <c r="D871" s="131" t="s">
        <v>482</v>
      </c>
      <c r="E871" s="126">
        <v>600</v>
      </c>
      <c r="F871" s="194"/>
      <c r="G871" s="133">
        <f t="shared" si="209"/>
        <v>150372.6</v>
      </c>
      <c r="H871" s="133">
        <f t="shared" si="209"/>
        <v>144459.70000000001</v>
      </c>
      <c r="I871" s="133">
        <f t="shared" si="209"/>
        <v>63995</v>
      </c>
      <c r="J871" s="133">
        <f t="shared" si="201"/>
        <v>42.557620204744744</v>
      </c>
      <c r="K871" s="150">
        <f t="shared" si="202"/>
        <v>44.299552055002188</v>
      </c>
    </row>
    <row r="872" spans="1:11" x14ac:dyDescent="0.2">
      <c r="A872" s="129" t="s">
        <v>81</v>
      </c>
      <c r="B872" s="130" t="s">
        <v>129</v>
      </c>
      <c r="C872" s="95" t="s">
        <v>262</v>
      </c>
      <c r="D872" s="131" t="s">
        <v>482</v>
      </c>
      <c r="E872" s="126" t="s">
        <v>82</v>
      </c>
      <c r="F872" s="194" t="s">
        <v>206</v>
      </c>
      <c r="G872" s="133">
        <v>150372.6</v>
      </c>
      <c r="H872" s="133">
        <v>144459.70000000001</v>
      </c>
      <c r="I872" s="133">
        <v>63995</v>
      </c>
      <c r="J872" s="133">
        <f t="shared" si="201"/>
        <v>42.557620204744744</v>
      </c>
      <c r="K872" s="150">
        <f t="shared" si="202"/>
        <v>44.299552055002188</v>
      </c>
    </row>
    <row r="873" spans="1:11" ht="51" x14ac:dyDescent="0.2">
      <c r="A873" s="129" t="s">
        <v>832</v>
      </c>
      <c r="B873" s="130" t="s">
        <v>129</v>
      </c>
      <c r="C873" s="95" t="s">
        <v>262</v>
      </c>
      <c r="D873" s="131" t="s">
        <v>833</v>
      </c>
      <c r="E873" s="126"/>
      <c r="F873" s="194"/>
      <c r="G873" s="133">
        <f t="shared" ref="G873:I874" si="210">G874</f>
        <v>13575</v>
      </c>
      <c r="H873" s="133">
        <f t="shared" si="210"/>
        <v>13575</v>
      </c>
      <c r="I873" s="133">
        <f t="shared" si="210"/>
        <v>9770.2000000000007</v>
      </c>
      <c r="J873" s="133">
        <f t="shared" si="201"/>
        <v>71.972007366482515</v>
      </c>
      <c r="K873" s="150">
        <f t="shared" si="202"/>
        <v>71.972007366482515</v>
      </c>
    </row>
    <row r="874" spans="1:11" ht="25.5" x14ac:dyDescent="0.2">
      <c r="A874" s="129" t="s">
        <v>79</v>
      </c>
      <c r="B874" s="130" t="s">
        <v>129</v>
      </c>
      <c r="C874" s="95" t="s">
        <v>262</v>
      </c>
      <c r="D874" s="131" t="s">
        <v>833</v>
      </c>
      <c r="E874" s="126" t="s">
        <v>80</v>
      </c>
      <c r="F874" s="194"/>
      <c r="G874" s="133">
        <f t="shared" si="210"/>
        <v>13575</v>
      </c>
      <c r="H874" s="133">
        <f t="shared" si="210"/>
        <v>13575</v>
      </c>
      <c r="I874" s="133">
        <f t="shared" si="210"/>
        <v>9770.2000000000007</v>
      </c>
      <c r="J874" s="133">
        <f t="shared" si="201"/>
        <v>71.972007366482515</v>
      </c>
      <c r="K874" s="150">
        <f t="shared" si="202"/>
        <v>71.972007366482515</v>
      </c>
    </row>
    <row r="875" spans="1:11" x14ac:dyDescent="0.2">
      <c r="A875" s="129" t="s">
        <v>81</v>
      </c>
      <c r="B875" s="130" t="s">
        <v>129</v>
      </c>
      <c r="C875" s="95" t="s">
        <v>262</v>
      </c>
      <c r="D875" s="131" t="s">
        <v>833</v>
      </c>
      <c r="E875" s="126" t="s">
        <v>82</v>
      </c>
      <c r="F875" s="194" t="s">
        <v>206</v>
      </c>
      <c r="G875" s="133">
        <v>13575</v>
      </c>
      <c r="H875" s="133">
        <v>13575</v>
      </c>
      <c r="I875" s="133">
        <v>9770.2000000000007</v>
      </c>
      <c r="J875" s="133">
        <f t="shared" si="201"/>
        <v>71.972007366482515</v>
      </c>
      <c r="K875" s="150">
        <f t="shared" si="202"/>
        <v>71.972007366482515</v>
      </c>
    </row>
    <row r="876" spans="1:11" ht="63.75" x14ac:dyDescent="0.2">
      <c r="A876" s="163" t="s">
        <v>480</v>
      </c>
      <c r="B876" s="130" t="s">
        <v>129</v>
      </c>
      <c r="C876" s="95" t="s">
        <v>262</v>
      </c>
      <c r="D876" s="131" t="s">
        <v>483</v>
      </c>
      <c r="E876" s="126"/>
      <c r="F876" s="126"/>
      <c r="G876" s="133">
        <f t="shared" ref="G876:I877" si="211">G877</f>
        <v>56749.3</v>
      </c>
      <c r="H876" s="133">
        <f t="shared" si="211"/>
        <v>56749.3</v>
      </c>
      <c r="I876" s="133">
        <f t="shared" si="211"/>
        <v>24275.200000000001</v>
      </c>
      <c r="J876" s="133">
        <f t="shared" si="201"/>
        <v>42.776210455459363</v>
      </c>
      <c r="K876" s="150">
        <f t="shared" si="202"/>
        <v>42.776210455459363</v>
      </c>
    </row>
    <row r="877" spans="1:11" ht="25.5" x14ac:dyDescent="0.2">
      <c r="A877" s="129" t="s">
        <v>79</v>
      </c>
      <c r="B877" s="130" t="s">
        <v>129</v>
      </c>
      <c r="C877" s="95" t="s">
        <v>262</v>
      </c>
      <c r="D877" s="131" t="s">
        <v>483</v>
      </c>
      <c r="E877" s="126">
        <v>600</v>
      </c>
      <c r="F877" s="194"/>
      <c r="G877" s="133">
        <f t="shared" si="211"/>
        <v>56749.3</v>
      </c>
      <c r="H877" s="133">
        <f t="shared" si="211"/>
        <v>56749.3</v>
      </c>
      <c r="I877" s="133">
        <f t="shared" si="211"/>
        <v>24275.200000000001</v>
      </c>
      <c r="J877" s="133">
        <f t="shared" si="201"/>
        <v>42.776210455459363</v>
      </c>
      <c r="K877" s="150">
        <f t="shared" si="202"/>
        <v>42.776210455459363</v>
      </c>
    </row>
    <row r="878" spans="1:11" x14ac:dyDescent="0.2">
      <c r="A878" s="129" t="s">
        <v>81</v>
      </c>
      <c r="B878" s="130" t="s">
        <v>129</v>
      </c>
      <c r="C878" s="95" t="s">
        <v>262</v>
      </c>
      <c r="D878" s="131" t="s">
        <v>483</v>
      </c>
      <c r="E878" s="126" t="s">
        <v>82</v>
      </c>
      <c r="F878" s="194" t="s">
        <v>206</v>
      </c>
      <c r="G878" s="133">
        <v>56749.3</v>
      </c>
      <c r="H878" s="133">
        <v>56749.3</v>
      </c>
      <c r="I878" s="133">
        <v>24275.200000000001</v>
      </c>
      <c r="J878" s="133">
        <f t="shared" si="201"/>
        <v>42.776210455459363</v>
      </c>
      <c r="K878" s="150">
        <f t="shared" si="202"/>
        <v>42.776210455459363</v>
      </c>
    </row>
    <row r="879" spans="1:11" ht="102" x14ac:dyDescent="0.2">
      <c r="A879" s="163" t="s">
        <v>481</v>
      </c>
      <c r="B879" s="130" t="s">
        <v>129</v>
      </c>
      <c r="C879" s="95" t="s">
        <v>262</v>
      </c>
      <c r="D879" s="131" t="s">
        <v>484</v>
      </c>
      <c r="E879" s="126"/>
      <c r="F879" s="194"/>
      <c r="G879" s="133">
        <f t="shared" ref="G879:I880" si="212">G880</f>
        <v>360529</v>
      </c>
      <c r="H879" s="133">
        <f t="shared" si="212"/>
        <v>360529</v>
      </c>
      <c r="I879" s="133">
        <f t="shared" si="212"/>
        <v>176961.2</v>
      </c>
      <c r="J879" s="133">
        <f t="shared" si="201"/>
        <v>49.083763025997911</v>
      </c>
      <c r="K879" s="150">
        <f t="shared" si="202"/>
        <v>49.083763025997911</v>
      </c>
    </row>
    <row r="880" spans="1:11" ht="25.5" x14ac:dyDescent="0.2">
      <c r="A880" s="129" t="s">
        <v>79</v>
      </c>
      <c r="B880" s="130" t="s">
        <v>129</v>
      </c>
      <c r="C880" s="95" t="s">
        <v>262</v>
      </c>
      <c r="D880" s="131" t="s">
        <v>484</v>
      </c>
      <c r="E880" s="126" t="s">
        <v>80</v>
      </c>
      <c r="F880" s="126"/>
      <c r="G880" s="133">
        <f t="shared" si="212"/>
        <v>360529</v>
      </c>
      <c r="H880" s="133">
        <f t="shared" si="212"/>
        <v>360529</v>
      </c>
      <c r="I880" s="133">
        <f t="shared" si="212"/>
        <v>176961.2</v>
      </c>
      <c r="J880" s="133">
        <f t="shared" si="201"/>
        <v>49.083763025997911</v>
      </c>
      <c r="K880" s="150">
        <f t="shared" si="202"/>
        <v>49.083763025997911</v>
      </c>
    </row>
    <row r="881" spans="1:11" x14ac:dyDescent="0.2">
      <c r="A881" s="129" t="s">
        <v>81</v>
      </c>
      <c r="B881" s="130" t="s">
        <v>129</v>
      </c>
      <c r="C881" s="95" t="s">
        <v>262</v>
      </c>
      <c r="D881" s="131" t="s">
        <v>484</v>
      </c>
      <c r="E881" s="126" t="s">
        <v>82</v>
      </c>
      <c r="F881" s="126">
        <v>900303</v>
      </c>
      <c r="G881" s="133">
        <v>360529</v>
      </c>
      <c r="H881" s="133">
        <v>360529</v>
      </c>
      <c r="I881" s="133">
        <v>176961.2</v>
      </c>
      <c r="J881" s="133">
        <f t="shared" si="201"/>
        <v>49.083763025997911</v>
      </c>
      <c r="K881" s="150">
        <f t="shared" si="202"/>
        <v>49.083763025997911</v>
      </c>
    </row>
    <row r="882" spans="1:11" ht="28.5" customHeight="1" x14ac:dyDescent="0.2">
      <c r="A882" s="129" t="s">
        <v>801</v>
      </c>
      <c r="B882" s="130" t="s">
        <v>129</v>
      </c>
      <c r="C882" s="95" t="s">
        <v>262</v>
      </c>
      <c r="D882" s="131" t="s">
        <v>690</v>
      </c>
      <c r="E882" s="126"/>
      <c r="F882" s="126"/>
      <c r="G882" s="133">
        <f t="shared" ref="G882:I883" si="213">G883</f>
        <v>700</v>
      </c>
      <c r="H882" s="133">
        <f t="shared" si="213"/>
        <v>700</v>
      </c>
      <c r="I882" s="133">
        <f t="shared" si="213"/>
        <v>0</v>
      </c>
      <c r="J882" s="133">
        <f t="shared" si="201"/>
        <v>0</v>
      </c>
      <c r="K882" s="150">
        <f t="shared" si="202"/>
        <v>0</v>
      </c>
    </row>
    <row r="883" spans="1:11" ht="38.25" x14ac:dyDescent="0.2">
      <c r="A883" s="129" t="s">
        <v>63</v>
      </c>
      <c r="B883" s="130" t="s">
        <v>129</v>
      </c>
      <c r="C883" s="95" t="s">
        <v>262</v>
      </c>
      <c r="D883" s="131" t="s">
        <v>690</v>
      </c>
      <c r="E883" s="126" t="s">
        <v>64</v>
      </c>
      <c r="F883" s="126"/>
      <c r="G883" s="133">
        <f t="shared" si="213"/>
        <v>700</v>
      </c>
      <c r="H883" s="133">
        <f t="shared" si="213"/>
        <v>700</v>
      </c>
      <c r="I883" s="133">
        <f t="shared" si="213"/>
        <v>0</v>
      </c>
      <c r="J883" s="133">
        <f t="shared" si="201"/>
        <v>0</v>
      </c>
      <c r="K883" s="150">
        <f t="shared" si="202"/>
        <v>0</v>
      </c>
    </row>
    <row r="884" spans="1:11" x14ac:dyDescent="0.2">
      <c r="A884" s="129" t="s">
        <v>77</v>
      </c>
      <c r="B884" s="130" t="s">
        <v>129</v>
      </c>
      <c r="C884" s="95" t="s">
        <v>262</v>
      </c>
      <c r="D884" s="131" t="s">
        <v>690</v>
      </c>
      <c r="E884" s="126" t="s">
        <v>78</v>
      </c>
      <c r="F884" s="126">
        <v>900303</v>
      </c>
      <c r="G884" s="133">
        <v>700</v>
      </c>
      <c r="H884" s="133">
        <v>700</v>
      </c>
      <c r="I884" s="133">
        <v>0</v>
      </c>
      <c r="J884" s="133">
        <f t="shared" si="201"/>
        <v>0</v>
      </c>
      <c r="K884" s="150">
        <f t="shared" si="202"/>
        <v>0</v>
      </c>
    </row>
    <row r="885" spans="1:11" ht="25.5" x14ac:dyDescent="0.2">
      <c r="A885" s="129" t="s">
        <v>716</v>
      </c>
      <c r="B885" s="130" t="s">
        <v>129</v>
      </c>
      <c r="C885" s="95" t="s">
        <v>262</v>
      </c>
      <c r="D885" s="131" t="s">
        <v>715</v>
      </c>
      <c r="E885" s="126"/>
      <c r="F885" s="126"/>
      <c r="G885" s="133">
        <f t="shared" ref="G885:I886" si="214">G886</f>
        <v>23124</v>
      </c>
      <c r="H885" s="133">
        <f t="shared" si="214"/>
        <v>23124</v>
      </c>
      <c r="I885" s="133">
        <f t="shared" si="214"/>
        <v>10196.799999999999</v>
      </c>
      <c r="J885" s="133">
        <f t="shared" si="201"/>
        <v>44.096177131984085</v>
      </c>
      <c r="K885" s="150">
        <f t="shared" si="202"/>
        <v>44.096177131984085</v>
      </c>
    </row>
    <row r="886" spans="1:11" ht="25.5" x14ac:dyDescent="0.2">
      <c r="A886" s="129" t="s">
        <v>79</v>
      </c>
      <c r="B886" s="130" t="s">
        <v>129</v>
      </c>
      <c r="C886" s="95" t="s">
        <v>262</v>
      </c>
      <c r="D886" s="131" t="s">
        <v>715</v>
      </c>
      <c r="E886" s="126" t="s">
        <v>80</v>
      </c>
      <c r="F886" s="126"/>
      <c r="G886" s="133">
        <f t="shared" si="214"/>
        <v>23124</v>
      </c>
      <c r="H886" s="133">
        <f t="shared" si="214"/>
        <v>23124</v>
      </c>
      <c r="I886" s="133">
        <f t="shared" si="214"/>
        <v>10196.799999999999</v>
      </c>
      <c r="J886" s="133">
        <f t="shared" si="201"/>
        <v>44.096177131984085</v>
      </c>
      <c r="K886" s="150">
        <f t="shared" si="202"/>
        <v>44.096177131984085</v>
      </c>
    </row>
    <row r="887" spans="1:11" x14ac:dyDescent="0.2">
      <c r="A887" s="129" t="s">
        <v>81</v>
      </c>
      <c r="B887" s="130" t="s">
        <v>129</v>
      </c>
      <c r="C887" s="95" t="s">
        <v>262</v>
      </c>
      <c r="D887" s="131" t="s">
        <v>715</v>
      </c>
      <c r="E887" s="126" t="s">
        <v>82</v>
      </c>
      <c r="F887" s="126">
        <v>900304</v>
      </c>
      <c r="G887" s="133">
        <v>23124</v>
      </c>
      <c r="H887" s="133">
        <v>23124</v>
      </c>
      <c r="I887" s="133">
        <v>10196.799999999999</v>
      </c>
      <c r="J887" s="133">
        <f t="shared" si="201"/>
        <v>44.096177131984085</v>
      </c>
      <c r="K887" s="150">
        <f t="shared" si="202"/>
        <v>44.096177131984085</v>
      </c>
    </row>
    <row r="888" spans="1:11" ht="38.25" x14ac:dyDescent="0.2">
      <c r="A888" s="155" t="s">
        <v>526</v>
      </c>
      <c r="B888" s="125" t="s">
        <v>129</v>
      </c>
      <c r="C888" s="79" t="s">
        <v>262</v>
      </c>
      <c r="D888" s="142" t="s">
        <v>244</v>
      </c>
      <c r="E888" s="152"/>
      <c r="F888" s="152"/>
      <c r="G888" s="127">
        <f>G889</f>
        <v>3440</v>
      </c>
      <c r="H888" s="127">
        <f>H889</f>
        <v>3440</v>
      </c>
      <c r="I888" s="127">
        <f>I889</f>
        <v>931.6</v>
      </c>
      <c r="J888" s="133">
        <f t="shared" si="201"/>
        <v>27.081395348837212</v>
      </c>
      <c r="K888" s="150">
        <f t="shared" si="202"/>
        <v>27.081395348837212</v>
      </c>
    </row>
    <row r="889" spans="1:11" ht="51" x14ac:dyDescent="0.2">
      <c r="A889" s="129" t="s">
        <v>868</v>
      </c>
      <c r="B889" s="130" t="s">
        <v>129</v>
      </c>
      <c r="C889" s="95" t="s">
        <v>262</v>
      </c>
      <c r="D889" s="131" t="s">
        <v>869</v>
      </c>
      <c r="E889" s="126"/>
      <c r="F889" s="126"/>
      <c r="G889" s="133">
        <f t="shared" ref="G889:I890" si="215">G890</f>
        <v>3440</v>
      </c>
      <c r="H889" s="133">
        <f t="shared" si="215"/>
        <v>3440</v>
      </c>
      <c r="I889" s="133">
        <f t="shared" si="215"/>
        <v>931.6</v>
      </c>
      <c r="J889" s="133">
        <f t="shared" si="201"/>
        <v>27.081395348837212</v>
      </c>
      <c r="K889" s="150">
        <f t="shared" si="202"/>
        <v>27.081395348837212</v>
      </c>
    </row>
    <row r="890" spans="1:11" ht="25.5" x14ac:dyDescent="0.2">
      <c r="A890" s="129" t="s">
        <v>79</v>
      </c>
      <c r="B890" s="130" t="s">
        <v>129</v>
      </c>
      <c r="C890" s="95" t="s">
        <v>262</v>
      </c>
      <c r="D890" s="131" t="s">
        <v>869</v>
      </c>
      <c r="E890" s="126">
        <v>600</v>
      </c>
      <c r="F890" s="126"/>
      <c r="G890" s="133">
        <f t="shared" si="215"/>
        <v>3440</v>
      </c>
      <c r="H890" s="133">
        <f t="shared" si="215"/>
        <v>3440</v>
      </c>
      <c r="I890" s="133">
        <f t="shared" si="215"/>
        <v>931.6</v>
      </c>
      <c r="J890" s="133">
        <f t="shared" si="201"/>
        <v>27.081395348837212</v>
      </c>
      <c r="K890" s="150">
        <f t="shared" si="202"/>
        <v>27.081395348837212</v>
      </c>
    </row>
    <row r="891" spans="1:11" x14ac:dyDescent="0.2">
      <c r="A891" s="129" t="s">
        <v>81</v>
      </c>
      <c r="B891" s="130" t="s">
        <v>129</v>
      </c>
      <c r="C891" s="95" t="s">
        <v>262</v>
      </c>
      <c r="D891" s="131" t="s">
        <v>869</v>
      </c>
      <c r="E891" s="126">
        <v>610</v>
      </c>
      <c r="F891" s="126">
        <v>900304</v>
      </c>
      <c r="G891" s="133">
        <v>3440</v>
      </c>
      <c r="H891" s="133">
        <v>3440</v>
      </c>
      <c r="I891" s="133">
        <v>931.6</v>
      </c>
      <c r="J891" s="133">
        <f t="shared" si="201"/>
        <v>27.081395348837212</v>
      </c>
      <c r="K891" s="150">
        <f t="shared" si="202"/>
        <v>27.081395348837212</v>
      </c>
    </row>
    <row r="892" spans="1:11" ht="25.5" x14ac:dyDescent="0.2">
      <c r="A892" s="149" t="s">
        <v>485</v>
      </c>
      <c r="B892" s="125" t="s">
        <v>129</v>
      </c>
      <c r="C892" s="114" t="s">
        <v>262</v>
      </c>
      <c r="D892" s="142" t="s">
        <v>170</v>
      </c>
      <c r="E892" s="117"/>
      <c r="F892" s="152"/>
      <c r="G892" s="127">
        <f t="shared" ref="G892:H896" si="216">G893</f>
        <v>1866.1</v>
      </c>
      <c r="H892" s="127">
        <f t="shared" si="216"/>
        <v>1866.1</v>
      </c>
      <c r="I892" s="127">
        <f t="shared" ref="I892:I896" si="217">I893</f>
        <v>817.5</v>
      </c>
      <c r="J892" s="127">
        <f t="shared" si="201"/>
        <v>43.807941696586468</v>
      </c>
      <c r="K892" s="147">
        <f t="shared" si="202"/>
        <v>43.807941696586468</v>
      </c>
    </row>
    <row r="893" spans="1:11" x14ac:dyDescent="0.2">
      <c r="A893" s="149" t="s">
        <v>486</v>
      </c>
      <c r="B893" s="125" t="s">
        <v>129</v>
      </c>
      <c r="C893" s="114" t="s">
        <v>262</v>
      </c>
      <c r="D893" s="142" t="s">
        <v>171</v>
      </c>
      <c r="E893" s="117"/>
      <c r="F893" s="152"/>
      <c r="G893" s="127">
        <f t="shared" si="216"/>
        <v>1866.1</v>
      </c>
      <c r="H893" s="127">
        <f t="shared" si="216"/>
        <v>1866.1</v>
      </c>
      <c r="I893" s="127">
        <f t="shared" si="217"/>
        <v>817.5</v>
      </c>
      <c r="J893" s="127">
        <f t="shared" si="201"/>
        <v>43.807941696586468</v>
      </c>
      <c r="K893" s="147">
        <f t="shared" si="202"/>
        <v>43.807941696586468</v>
      </c>
    </row>
    <row r="894" spans="1:11" ht="38.25" x14ac:dyDescent="0.2">
      <c r="A894" s="166" t="s">
        <v>487</v>
      </c>
      <c r="B894" s="125" t="s">
        <v>129</v>
      </c>
      <c r="C894" s="114" t="s">
        <v>262</v>
      </c>
      <c r="D894" s="142" t="s">
        <v>177</v>
      </c>
      <c r="E894" s="117"/>
      <c r="F894" s="152"/>
      <c r="G894" s="127">
        <f t="shared" si="216"/>
        <v>1866.1</v>
      </c>
      <c r="H894" s="127">
        <f t="shared" si="216"/>
        <v>1866.1</v>
      </c>
      <c r="I894" s="127">
        <f t="shared" si="217"/>
        <v>817.5</v>
      </c>
      <c r="J894" s="133">
        <f t="shared" si="201"/>
        <v>43.807941696586468</v>
      </c>
      <c r="K894" s="150">
        <f t="shared" si="202"/>
        <v>43.807941696586468</v>
      </c>
    </row>
    <row r="895" spans="1:11" x14ac:dyDescent="0.2">
      <c r="A895" s="168" t="s">
        <v>204</v>
      </c>
      <c r="B895" s="130" t="s">
        <v>129</v>
      </c>
      <c r="C895" s="116" t="s">
        <v>262</v>
      </c>
      <c r="D895" s="131" t="s">
        <v>207</v>
      </c>
      <c r="E895" s="126"/>
      <c r="F895" s="126"/>
      <c r="G895" s="133">
        <f t="shared" si="216"/>
        <v>1866.1</v>
      </c>
      <c r="H895" s="133">
        <f t="shared" si="216"/>
        <v>1866.1</v>
      </c>
      <c r="I895" s="133">
        <f t="shared" si="217"/>
        <v>817.5</v>
      </c>
      <c r="J895" s="133">
        <f t="shared" si="201"/>
        <v>43.807941696586468</v>
      </c>
      <c r="K895" s="150">
        <f t="shared" si="202"/>
        <v>43.807941696586468</v>
      </c>
    </row>
    <row r="896" spans="1:11" ht="25.5" x14ac:dyDescent="0.2">
      <c r="A896" s="129" t="s">
        <v>79</v>
      </c>
      <c r="B896" s="130" t="s">
        <v>129</v>
      </c>
      <c r="C896" s="116" t="s">
        <v>262</v>
      </c>
      <c r="D896" s="131" t="s">
        <v>207</v>
      </c>
      <c r="E896" s="126">
        <v>600</v>
      </c>
      <c r="F896" s="126"/>
      <c r="G896" s="133">
        <f t="shared" si="216"/>
        <v>1866.1</v>
      </c>
      <c r="H896" s="133">
        <f t="shared" si="216"/>
        <v>1866.1</v>
      </c>
      <c r="I896" s="133">
        <f t="shared" si="217"/>
        <v>817.5</v>
      </c>
      <c r="J896" s="133">
        <f t="shared" si="201"/>
        <v>43.807941696586468</v>
      </c>
      <c r="K896" s="150">
        <f t="shared" si="202"/>
        <v>43.807941696586468</v>
      </c>
    </row>
    <row r="897" spans="1:11" x14ac:dyDescent="0.2">
      <c r="A897" s="129" t="s">
        <v>81</v>
      </c>
      <c r="B897" s="130" t="s">
        <v>129</v>
      </c>
      <c r="C897" s="116" t="s">
        <v>262</v>
      </c>
      <c r="D897" s="131" t="s">
        <v>207</v>
      </c>
      <c r="E897" s="126">
        <v>610</v>
      </c>
      <c r="F897" s="126">
        <v>900100</v>
      </c>
      <c r="G897" s="133">
        <v>1866.1</v>
      </c>
      <c r="H897" s="133">
        <v>1866.1</v>
      </c>
      <c r="I897" s="133">
        <v>817.5</v>
      </c>
      <c r="J897" s="133">
        <f t="shared" si="201"/>
        <v>43.807941696586468</v>
      </c>
      <c r="K897" s="150">
        <f t="shared" si="202"/>
        <v>43.807941696586468</v>
      </c>
    </row>
    <row r="898" spans="1:11" ht="25.5" x14ac:dyDescent="0.2">
      <c r="A898" s="171" t="s">
        <v>493</v>
      </c>
      <c r="B898" s="73" t="s">
        <v>129</v>
      </c>
      <c r="C898" s="79" t="s">
        <v>262</v>
      </c>
      <c r="D898" s="142" t="s">
        <v>148</v>
      </c>
      <c r="E898" s="126"/>
      <c r="F898" s="126"/>
      <c r="G898" s="127">
        <f>G899</f>
        <v>562.9</v>
      </c>
      <c r="H898" s="127">
        <f>H899</f>
        <v>621.6</v>
      </c>
      <c r="I898" s="127">
        <f>I899</f>
        <v>512.4</v>
      </c>
      <c r="J898" s="127">
        <f t="shared" si="201"/>
        <v>91.028601883105338</v>
      </c>
      <c r="K898" s="147">
        <f t="shared" si="202"/>
        <v>82.432432432432421</v>
      </c>
    </row>
    <row r="899" spans="1:11" x14ac:dyDescent="0.2">
      <c r="A899" s="171" t="s">
        <v>488</v>
      </c>
      <c r="B899" s="73" t="s">
        <v>129</v>
      </c>
      <c r="C899" s="79" t="s">
        <v>262</v>
      </c>
      <c r="D899" s="142" t="s">
        <v>490</v>
      </c>
      <c r="E899" s="96"/>
      <c r="F899" s="96"/>
      <c r="G899" s="127">
        <f t="shared" ref="G899:I901" si="218">G900</f>
        <v>562.9</v>
      </c>
      <c r="H899" s="127">
        <f t="shared" si="218"/>
        <v>621.6</v>
      </c>
      <c r="I899" s="127">
        <f t="shared" si="218"/>
        <v>512.4</v>
      </c>
      <c r="J899" s="127">
        <f t="shared" si="201"/>
        <v>91.028601883105338</v>
      </c>
      <c r="K899" s="147">
        <f t="shared" si="202"/>
        <v>82.432432432432421</v>
      </c>
    </row>
    <row r="900" spans="1:11" ht="25.5" x14ac:dyDescent="0.2">
      <c r="A900" s="164" t="s">
        <v>489</v>
      </c>
      <c r="B900" s="84" t="s">
        <v>129</v>
      </c>
      <c r="C900" s="79" t="s">
        <v>262</v>
      </c>
      <c r="D900" s="142" t="s">
        <v>491</v>
      </c>
      <c r="E900" s="152"/>
      <c r="F900" s="152"/>
      <c r="G900" s="127">
        <f t="shared" si="218"/>
        <v>562.9</v>
      </c>
      <c r="H900" s="127">
        <f t="shared" si="218"/>
        <v>621.6</v>
      </c>
      <c r="I900" s="127">
        <f t="shared" si="218"/>
        <v>512.4</v>
      </c>
      <c r="J900" s="133">
        <f t="shared" si="201"/>
        <v>91.028601883105338</v>
      </c>
      <c r="K900" s="150">
        <f t="shared" si="202"/>
        <v>82.432432432432421</v>
      </c>
    </row>
    <row r="901" spans="1:11" ht="25.5" x14ac:dyDescent="0.2">
      <c r="A901" s="181" t="s">
        <v>811</v>
      </c>
      <c r="B901" s="130" t="s">
        <v>129</v>
      </c>
      <c r="C901" s="95" t="s">
        <v>262</v>
      </c>
      <c r="D901" s="159" t="s">
        <v>492</v>
      </c>
      <c r="E901" s="126"/>
      <c r="F901" s="126"/>
      <c r="G901" s="133">
        <f t="shared" si="218"/>
        <v>562.9</v>
      </c>
      <c r="H901" s="133">
        <f t="shared" si="218"/>
        <v>621.6</v>
      </c>
      <c r="I901" s="133">
        <f t="shared" si="218"/>
        <v>512.4</v>
      </c>
      <c r="J901" s="133">
        <f t="shared" si="201"/>
        <v>91.028601883105338</v>
      </c>
      <c r="K901" s="150">
        <f t="shared" si="202"/>
        <v>82.432432432432421</v>
      </c>
    </row>
    <row r="902" spans="1:11" ht="25.5" x14ac:dyDescent="0.2">
      <c r="A902" s="129" t="s">
        <v>79</v>
      </c>
      <c r="B902" s="130" t="s">
        <v>129</v>
      </c>
      <c r="C902" s="95" t="s">
        <v>262</v>
      </c>
      <c r="D902" s="159" t="s">
        <v>492</v>
      </c>
      <c r="E902" s="126" t="s">
        <v>80</v>
      </c>
      <c r="F902" s="126"/>
      <c r="G902" s="133">
        <f>G903</f>
        <v>562.9</v>
      </c>
      <c r="H902" s="133">
        <f>H903</f>
        <v>621.6</v>
      </c>
      <c r="I902" s="133">
        <f>I903</f>
        <v>512.4</v>
      </c>
      <c r="J902" s="133">
        <f t="shared" si="201"/>
        <v>91.028601883105338</v>
      </c>
      <c r="K902" s="150">
        <f t="shared" si="202"/>
        <v>82.432432432432421</v>
      </c>
    </row>
    <row r="903" spans="1:11" x14ac:dyDescent="0.2">
      <c r="A903" s="129" t="s">
        <v>81</v>
      </c>
      <c r="B903" s="130" t="s">
        <v>129</v>
      </c>
      <c r="C903" s="95" t="s">
        <v>262</v>
      </c>
      <c r="D903" s="159" t="s">
        <v>492</v>
      </c>
      <c r="E903" s="126" t="s">
        <v>82</v>
      </c>
      <c r="F903" s="126">
        <v>900100</v>
      </c>
      <c r="G903" s="133">
        <v>562.9</v>
      </c>
      <c r="H903" s="133">
        <v>621.6</v>
      </c>
      <c r="I903" s="133">
        <v>512.4</v>
      </c>
      <c r="J903" s="133">
        <f t="shared" si="201"/>
        <v>91.028601883105338</v>
      </c>
      <c r="K903" s="150">
        <f t="shared" si="202"/>
        <v>82.432432432432421</v>
      </c>
    </row>
    <row r="904" spans="1:11" x14ac:dyDescent="0.2">
      <c r="A904" s="124" t="s">
        <v>131</v>
      </c>
      <c r="B904" s="125" t="s">
        <v>129</v>
      </c>
      <c r="C904" s="70" t="s">
        <v>258</v>
      </c>
      <c r="D904" s="158"/>
      <c r="E904" s="152"/>
      <c r="F904" s="152"/>
      <c r="G904" s="127">
        <f>G905+G1003+G1011</f>
        <v>1187224.3000000003</v>
      </c>
      <c r="H904" s="127">
        <f>H905+H1003+H1011</f>
        <v>1193250.1000000001</v>
      </c>
      <c r="I904" s="127">
        <f>I905+I1003+I1011</f>
        <v>630827.20000000007</v>
      </c>
      <c r="J904" s="127">
        <f t="shared" si="201"/>
        <v>53.134626708701958</v>
      </c>
      <c r="K904" s="147">
        <f t="shared" si="202"/>
        <v>52.866301875859889</v>
      </c>
    </row>
    <row r="905" spans="1:11" x14ac:dyDescent="0.2">
      <c r="A905" s="106" t="s">
        <v>257</v>
      </c>
      <c r="B905" s="71" t="s">
        <v>129</v>
      </c>
      <c r="C905" s="70" t="s">
        <v>258</v>
      </c>
      <c r="D905" s="142" t="s">
        <v>182</v>
      </c>
      <c r="E905" s="71"/>
      <c r="F905" s="71"/>
      <c r="G905" s="127">
        <f>G906</f>
        <v>1183614.1000000001</v>
      </c>
      <c r="H905" s="127">
        <f>H906</f>
        <v>1189698.6000000001</v>
      </c>
      <c r="I905" s="127">
        <f>I906</f>
        <v>629032.80000000005</v>
      </c>
      <c r="J905" s="127">
        <f t="shared" si="201"/>
        <v>53.145091799768181</v>
      </c>
      <c r="K905" s="147">
        <f t="shared" si="202"/>
        <v>52.873290764568438</v>
      </c>
    </row>
    <row r="906" spans="1:11" x14ac:dyDescent="0.2">
      <c r="A906" s="109" t="s">
        <v>132</v>
      </c>
      <c r="B906" s="125" t="s">
        <v>129</v>
      </c>
      <c r="C906" s="70" t="s">
        <v>258</v>
      </c>
      <c r="D906" s="142" t="s">
        <v>246</v>
      </c>
      <c r="E906" s="152"/>
      <c r="F906" s="152"/>
      <c r="G906" s="127">
        <f>G907+G969+G997+G988</f>
        <v>1183614.1000000001</v>
      </c>
      <c r="H906" s="127">
        <f>H907+H969+H997+H988</f>
        <v>1189698.6000000001</v>
      </c>
      <c r="I906" s="127">
        <f>I907+I969+I997+I988</f>
        <v>629032.80000000005</v>
      </c>
      <c r="J906" s="127">
        <f t="shared" ref="J906:J969" si="219">I906/G906*100</f>
        <v>53.145091799768181</v>
      </c>
      <c r="K906" s="147">
        <f t="shared" ref="K906:K969" si="220">I906/H906*100</f>
        <v>52.873290764568438</v>
      </c>
    </row>
    <row r="907" spans="1:11" ht="25.5" x14ac:dyDescent="0.2">
      <c r="A907" s="155" t="s">
        <v>477</v>
      </c>
      <c r="B907" s="125" t="s">
        <v>129</v>
      </c>
      <c r="C907" s="70" t="s">
        <v>258</v>
      </c>
      <c r="D907" s="142" t="s">
        <v>478</v>
      </c>
      <c r="E907" s="152"/>
      <c r="F907" s="152"/>
      <c r="G907" s="127">
        <f>G908+G924+G929+G934+G949+G942+G956+G964+G961+G939+G919</f>
        <v>1065649.6000000001</v>
      </c>
      <c r="H907" s="127">
        <f>H908+H924+H929+H934+H949+H942+H956+H964+H961+H939+H919</f>
        <v>1071734.1000000001</v>
      </c>
      <c r="I907" s="127">
        <f>I908+I924+I929+I934+I949+I942+I956+I964+I961+I939+I919</f>
        <v>564274.5</v>
      </c>
      <c r="J907" s="133">
        <f t="shared" si="219"/>
        <v>52.951223366479937</v>
      </c>
      <c r="K907" s="150">
        <f t="shared" si="220"/>
        <v>52.650606153149361</v>
      </c>
    </row>
    <row r="908" spans="1:11" ht="38.25" x14ac:dyDescent="0.2">
      <c r="A908" s="165" t="s">
        <v>479</v>
      </c>
      <c r="B908" s="130" t="s">
        <v>129</v>
      </c>
      <c r="C908" s="98" t="s">
        <v>258</v>
      </c>
      <c r="D908" s="131" t="s">
        <v>482</v>
      </c>
      <c r="E908" s="87"/>
      <c r="F908" s="87"/>
      <c r="G908" s="133">
        <f>G909+G911+G915+G917+G913</f>
        <v>117468.40000000001</v>
      </c>
      <c r="H908" s="133">
        <f>H909+H911+H915+H917+H913</f>
        <v>113687.50000000001</v>
      </c>
      <c r="I908" s="133">
        <f>I909+I911+I915+I917+I913</f>
        <v>49949.5</v>
      </c>
      <c r="J908" s="133">
        <f t="shared" si="219"/>
        <v>42.521648375222611</v>
      </c>
      <c r="K908" s="150">
        <f t="shared" si="220"/>
        <v>43.935788894997245</v>
      </c>
    </row>
    <row r="909" spans="1:11" ht="38.25" x14ac:dyDescent="0.2">
      <c r="A909" s="129" t="s">
        <v>63</v>
      </c>
      <c r="B909" s="130" t="s">
        <v>129</v>
      </c>
      <c r="C909" s="98" t="s">
        <v>258</v>
      </c>
      <c r="D909" s="131" t="s">
        <v>482</v>
      </c>
      <c r="E909" s="126" t="s">
        <v>64</v>
      </c>
      <c r="F909" s="126"/>
      <c r="G909" s="133">
        <f>G910</f>
        <v>7810.4</v>
      </c>
      <c r="H909" s="133">
        <f>H910</f>
        <v>7029.2</v>
      </c>
      <c r="I909" s="133">
        <f>I910</f>
        <v>2525.6999999999998</v>
      </c>
      <c r="J909" s="133">
        <f t="shared" si="219"/>
        <v>32.337652360954621</v>
      </c>
      <c r="K909" s="150">
        <f t="shared" si="220"/>
        <v>35.931542707562734</v>
      </c>
    </row>
    <row r="910" spans="1:11" x14ac:dyDescent="0.2">
      <c r="A910" s="129" t="s">
        <v>77</v>
      </c>
      <c r="B910" s="130" t="s">
        <v>129</v>
      </c>
      <c r="C910" s="98" t="s">
        <v>258</v>
      </c>
      <c r="D910" s="131" t="s">
        <v>482</v>
      </c>
      <c r="E910" s="126" t="s">
        <v>78</v>
      </c>
      <c r="F910" s="194" t="s">
        <v>206</v>
      </c>
      <c r="G910" s="133">
        <v>7810.4</v>
      </c>
      <c r="H910" s="133">
        <v>7029.2</v>
      </c>
      <c r="I910" s="133">
        <v>2525.6999999999998</v>
      </c>
      <c r="J910" s="133">
        <f t="shared" si="219"/>
        <v>32.337652360954621</v>
      </c>
      <c r="K910" s="150">
        <f t="shared" si="220"/>
        <v>35.931542707562734</v>
      </c>
    </row>
    <row r="911" spans="1:11" x14ac:dyDescent="0.2">
      <c r="A911" s="129" t="s">
        <v>68</v>
      </c>
      <c r="B911" s="130" t="s">
        <v>129</v>
      </c>
      <c r="C911" s="98" t="s">
        <v>258</v>
      </c>
      <c r="D911" s="131" t="s">
        <v>482</v>
      </c>
      <c r="E911" s="126" t="s">
        <v>69</v>
      </c>
      <c r="F911" s="194"/>
      <c r="G911" s="133">
        <f>G912</f>
        <v>4568.1000000000004</v>
      </c>
      <c r="H911" s="133">
        <f>H912</f>
        <v>4552.6000000000004</v>
      </c>
      <c r="I911" s="133">
        <f>I912</f>
        <v>2128</v>
      </c>
      <c r="J911" s="133">
        <f t="shared" si="219"/>
        <v>46.58391891596068</v>
      </c>
      <c r="K911" s="150">
        <f t="shared" si="220"/>
        <v>46.742520757369412</v>
      </c>
    </row>
    <row r="912" spans="1:11" ht="25.5" x14ac:dyDescent="0.2">
      <c r="A912" s="129" t="s">
        <v>70</v>
      </c>
      <c r="B912" s="130" t="s">
        <v>129</v>
      </c>
      <c r="C912" s="98" t="s">
        <v>258</v>
      </c>
      <c r="D912" s="131" t="s">
        <v>482</v>
      </c>
      <c r="E912" s="126" t="s">
        <v>71</v>
      </c>
      <c r="F912" s="194" t="s">
        <v>206</v>
      </c>
      <c r="G912" s="133">
        <v>4568.1000000000004</v>
      </c>
      <c r="H912" s="133">
        <v>4552.6000000000004</v>
      </c>
      <c r="I912" s="185">
        <v>2128</v>
      </c>
      <c r="J912" s="133">
        <f t="shared" si="219"/>
        <v>46.58391891596068</v>
      </c>
      <c r="K912" s="150">
        <f t="shared" si="220"/>
        <v>46.742520757369412</v>
      </c>
    </row>
    <row r="913" spans="1:11" x14ac:dyDescent="0.2">
      <c r="A913" s="129" t="s">
        <v>111</v>
      </c>
      <c r="B913" s="130" t="s">
        <v>129</v>
      </c>
      <c r="C913" s="98" t="s">
        <v>258</v>
      </c>
      <c r="D913" s="131" t="s">
        <v>482</v>
      </c>
      <c r="E913" s="126">
        <v>300</v>
      </c>
      <c r="F913" s="194"/>
      <c r="G913" s="133">
        <f>G914</f>
        <v>622.1</v>
      </c>
      <c r="H913" s="133">
        <f>H914</f>
        <v>622.1</v>
      </c>
      <c r="I913" s="133">
        <f>I914</f>
        <v>323</v>
      </c>
      <c r="J913" s="133">
        <f t="shared" si="219"/>
        <v>51.92091303648931</v>
      </c>
      <c r="K913" s="150">
        <f t="shared" si="220"/>
        <v>51.92091303648931</v>
      </c>
    </row>
    <row r="914" spans="1:11" x14ac:dyDescent="0.2">
      <c r="A914" s="129" t="s">
        <v>115</v>
      </c>
      <c r="B914" s="130" t="s">
        <v>129</v>
      </c>
      <c r="C914" s="98" t="s">
        <v>258</v>
      </c>
      <c r="D914" s="131" t="s">
        <v>482</v>
      </c>
      <c r="E914" s="126">
        <v>320</v>
      </c>
      <c r="F914" s="194" t="s">
        <v>206</v>
      </c>
      <c r="G914" s="133">
        <v>622.1</v>
      </c>
      <c r="H914" s="133">
        <v>622.1</v>
      </c>
      <c r="I914" s="133">
        <v>323</v>
      </c>
      <c r="J914" s="133">
        <f t="shared" si="219"/>
        <v>51.92091303648931</v>
      </c>
      <c r="K914" s="150">
        <f t="shared" si="220"/>
        <v>51.92091303648931</v>
      </c>
    </row>
    <row r="915" spans="1:11" ht="25.5" x14ac:dyDescent="0.2">
      <c r="A915" s="129" t="s">
        <v>79</v>
      </c>
      <c r="B915" s="130" t="s">
        <v>129</v>
      </c>
      <c r="C915" s="98" t="s">
        <v>258</v>
      </c>
      <c r="D915" s="131" t="s">
        <v>482</v>
      </c>
      <c r="E915" s="126" t="s">
        <v>80</v>
      </c>
      <c r="F915" s="194"/>
      <c r="G915" s="133">
        <f>G916</f>
        <v>104079.8</v>
      </c>
      <c r="H915" s="133">
        <f>H916</f>
        <v>101095.6</v>
      </c>
      <c r="I915" s="133">
        <f>I916</f>
        <v>44781.9</v>
      </c>
      <c r="J915" s="133">
        <f t="shared" si="219"/>
        <v>43.026504662768374</v>
      </c>
      <c r="K915" s="150">
        <f t="shared" si="220"/>
        <v>44.296586597240626</v>
      </c>
    </row>
    <row r="916" spans="1:11" x14ac:dyDescent="0.2">
      <c r="A916" s="129" t="s">
        <v>81</v>
      </c>
      <c r="B916" s="130" t="s">
        <v>129</v>
      </c>
      <c r="C916" s="98" t="s">
        <v>258</v>
      </c>
      <c r="D916" s="131" t="s">
        <v>482</v>
      </c>
      <c r="E916" s="126" t="s">
        <v>82</v>
      </c>
      <c r="F916" s="194" t="s">
        <v>206</v>
      </c>
      <c r="G916" s="133">
        <v>104079.8</v>
      </c>
      <c r="H916" s="133">
        <v>101095.6</v>
      </c>
      <c r="I916" s="133">
        <v>44781.9</v>
      </c>
      <c r="J916" s="133">
        <f t="shared" si="219"/>
        <v>43.026504662768374</v>
      </c>
      <c r="K916" s="150">
        <f t="shared" si="220"/>
        <v>44.296586597240626</v>
      </c>
    </row>
    <row r="917" spans="1:11" x14ac:dyDescent="0.2">
      <c r="A917" s="129" t="s">
        <v>72</v>
      </c>
      <c r="B917" s="88" t="s">
        <v>129</v>
      </c>
      <c r="C917" s="98" t="s">
        <v>258</v>
      </c>
      <c r="D917" s="131" t="s">
        <v>482</v>
      </c>
      <c r="E917" s="126" t="s">
        <v>73</v>
      </c>
      <c r="F917" s="194"/>
      <c r="G917" s="133">
        <f>G918</f>
        <v>388</v>
      </c>
      <c r="H917" s="133">
        <f>H918</f>
        <v>388</v>
      </c>
      <c r="I917" s="133">
        <f>I918</f>
        <v>190.9</v>
      </c>
      <c r="J917" s="133">
        <f t="shared" si="219"/>
        <v>49.201030927835056</v>
      </c>
      <c r="K917" s="150">
        <f t="shared" si="220"/>
        <v>49.201030927835056</v>
      </c>
    </row>
    <row r="918" spans="1:11" x14ac:dyDescent="0.2">
      <c r="A918" s="129" t="s">
        <v>74</v>
      </c>
      <c r="B918" s="75" t="s">
        <v>129</v>
      </c>
      <c r="C918" s="98" t="s">
        <v>258</v>
      </c>
      <c r="D918" s="131" t="s">
        <v>482</v>
      </c>
      <c r="E918" s="126" t="s">
        <v>75</v>
      </c>
      <c r="F918" s="194" t="s">
        <v>206</v>
      </c>
      <c r="G918" s="133">
        <v>388</v>
      </c>
      <c r="H918" s="133">
        <v>388</v>
      </c>
      <c r="I918" s="133">
        <v>190.9</v>
      </c>
      <c r="J918" s="133">
        <f t="shared" si="219"/>
        <v>49.201030927835056</v>
      </c>
      <c r="K918" s="150">
        <f t="shared" si="220"/>
        <v>49.201030927835056</v>
      </c>
    </row>
    <row r="919" spans="1:11" ht="51" x14ac:dyDescent="0.2">
      <c r="A919" s="163" t="s">
        <v>832</v>
      </c>
      <c r="B919" s="75" t="s">
        <v>129</v>
      </c>
      <c r="C919" s="98" t="s">
        <v>258</v>
      </c>
      <c r="D919" s="131" t="s">
        <v>833</v>
      </c>
      <c r="E919" s="126"/>
      <c r="F919" s="194"/>
      <c r="G919" s="133">
        <f>G920+G922</f>
        <v>59192.2</v>
      </c>
      <c r="H919" s="133">
        <f>H920+H922</f>
        <v>47242.1</v>
      </c>
      <c r="I919" s="133">
        <f>I920+I922</f>
        <v>13975.6</v>
      </c>
      <c r="J919" s="133">
        <f t="shared" si="219"/>
        <v>23.610543281040407</v>
      </c>
      <c r="K919" s="150">
        <f t="shared" si="220"/>
        <v>29.582935559596208</v>
      </c>
    </row>
    <row r="920" spans="1:11" x14ac:dyDescent="0.2">
      <c r="A920" s="129" t="s">
        <v>68</v>
      </c>
      <c r="B920" s="75" t="s">
        <v>129</v>
      </c>
      <c r="C920" s="98" t="s">
        <v>258</v>
      </c>
      <c r="D920" s="131" t="s">
        <v>833</v>
      </c>
      <c r="E920" s="126" t="s">
        <v>69</v>
      </c>
      <c r="F920" s="194"/>
      <c r="G920" s="133">
        <f>G921</f>
        <v>26833.599999999999</v>
      </c>
      <c r="H920" s="133">
        <f>H921</f>
        <v>14883.5</v>
      </c>
      <c r="I920" s="133">
        <f>I921</f>
        <v>0</v>
      </c>
      <c r="J920" s="133">
        <f t="shared" si="219"/>
        <v>0</v>
      </c>
      <c r="K920" s="150">
        <f t="shared" si="220"/>
        <v>0</v>
      </c>
    </row>
    <row r="921" spans="1:11" ht="25.5" x14ac:dyDescent="0.2">
      <c r="A921" s="129" t="s">
        <v>70</v>
      </c>
      <c r="B921" s="75" t="s">
        <v>129</v>
      </c>
      <c r="C921" s="98" t="s">
        <v>258</v>
      </c>
      <c r="D921" s="131" t="s">
        <v>833</v>
      </c>
      <c r="E921" s="126" t="s">
        <v>71</v>
      </c>
      <c r="F921" s="194" t="s">
        <v>206</v>
      </c>
      <c r="G921" s="133">
        <v>26833.599999999999</v>
      </c>
      <c r="H921" s="133">
        <v>14883.5</v>
      </c>
      <c r="I921" s="133">
        <v>0</v>
      </c>
      <c r="J921" s="133">
        <f t="shared" si="219"/>
        <v>0</v>
      </c>
      <c r="K921" s="150">
        <f t="shared" si="220"/>
        <v>0</v>
      </c>
    </row>
    <row r="922" spans="1:11" ht="25.5" x14ac:dyDescent="0.2">
      <c r="A922" s="129" t="s">
        <v>79</v>
      </c>
      <c r="B922" s="75" t="s">
        <v>129</v>
      </c>
      <c r="C922" s="98" t="s">
        <v>258</v>
      </c>
      <c r="D922" s="131" t="s">
        <v>833</v>
      </c>
      <c r="E922" s="126" t="s">
        <v>80</v>
      </c>
      <c r="F922" s="194"/>
      <c r="G922" s="133">
        <f>G923</f>
        <v>32358.6</v>
      </c>
      <c r="H922" s="133">
        <f>H923</f>
        <v>32358.6</v>
      </c>
      <c r="I922" s="133">
        <f>I923</f>
        <v>13975.6</v>
      </c>
      <c r="J922" s="133">
        <f t="shared" si="219"/>
        <v>43.189754810158668</v>
      </c>
      <c r="K922" s="150">
        <f t="shared" si="220"/>
        <v>43.189754810158668</v>
      </c>
    </row>
    <row r="923" spans="1:11" x14ac:dyDescent="0.2">
      <c r="A923" s="129" t="s">
        <v>81</v>
      </c>
      <c r="B923" s="75" t="s">
        <v>129</v>
      </c>
      <c r="C923" s="98" t="s">
        <v>258</v>
      </c>
      <c r="D923" s="131" t="s">
        <v>833</v>
      </c>
      <c r="E923" s="126" t="s">
        <v>82</v>
      </c>
      <c r="F923" s="194" t="s">
        <v>206</v>
      </c>
      <c r="G923" s="133">
        <v>32358.6</v>
      </c>
      <c r="H923" s="133">
        <v>32358.6</v>
      </c>
      <c r="I923" s="133">
        <v>13975.6</v>
      </c>
      <c r="J923" s="133">
        <f t="shared" si="219"/>
        <v>43.189754810158668</v>
      </c>
      <c r="K923" s="150">
        <f t="shared" si="220"/>
        <v>43.189754810158668</v>
      </c>
    </row>
    <row r="924" spans="1:11" ht="63.75" x14ac:dyDescent="0.2">
      <c r="A924" s="163" t="s">
        <v>480</v>
      </c>
      <c r="B924" s="130" t="s">
        <v>129</v>
      </c>
      <c r="C924" s="98" t="s">
        <v>258</v>
      </c>
      <c r="D924" s="131" t="s">
        <v>483</v>
      </c>
      <c r="E924" s="126"/>
      <c r="F924" s="194"/>
      <c r="G924" s="133">
        <f>G925+G927</f>
        <v>56257.4</v>
      </c>
      <c r="H924" s="133">
        <f>H925+H927</f>
        <v>55866</v>
      </c>
      <c r="I924" s="133">
        <f>I925+I927</f>
        <v>22876.1</v>
      </c>
      <c r="J924" s="133">
        <f t="shared" si="219"/>
        <v>40.663272742785836</v>
      </c>
      <c r="K924" s="150">
        <f t="shared" si="220"/>
        <v>40.948161672573654</v>
      </c>
    </row>
    <row r="925" spans="1:11" x14ac:dyDescent="0.2">
      <c r="A925" s="129" t="s">
        <v>68</v>
      </c>
      <c r="B925" s="130" t="s">
        <v>129</v>
      </c>
      <c r="C925" s="98" t="s">
        <v>258</v>
      </c>
      <c r="D925" s="131" t="s">
        <v>483</v>
      </c>
      <c r="E925" s="126" t="s">
        <v>69</v>
      </c>
      <c r="F925" s="194"/>
      <c r="G925" s="133">
        <f>G926</f>
        <v>4327.5</v>
      </c>
      <c r="H925" s="133">
        <f>H926</f>
        <v>4327.5</v>
      </c>
      <c r="I925" s="133">
        <f>I926</f>
        <v>1766.5</v>
      </c>
      <c r="J925" s="133">
        <f t="shared" si="219"/>
        <v>40.82033506643559</v>
      </c>
      <c r="K925" s="150">
        <f t="shared" si="220"/>
        <v>40.82033506643559</v>
      </c>
    </row>
    <row r="926" spans="1:11" ht="25.5" x14ac:dyDescent="0.2">
      <c r="A926" s="129" t="s">
        <v>70</v>
      </c>
      <c r="B926" s="130" t="s">
        <v>129</v>
      </c>
      <c r="C926" s="98" t="s">
        <v>258</v>
      </c>
      <c r="D926" s="131" t="s">
        <v>483</v>
      </c>
      <c r="E926" s="126" t="s">
        <v>71</v>
      </c>
      <c r="F926" s="194" t="s">
        <v>206</v>
      </c>
      <c r="G926" s="133">
        <v>4327.5</v>
      </c>
      <c r="H926" s="133">
        <v>4327.5</v>
      </c>
      <c r="I926" s="133">
        <v>1766.5</v>
      </c>
      <c r="J926" s="133">
        <f t="shared" si="219"/>
        <v>40.82033506643559</v>
      </c>
      <c r="K926" s="150">
        <f t="shared" si="220"/>
        <v>40.82033506643559</v>
      </c>
    </row>
    <row r="927" spans="1:11" ht="25.5" x14ac:dyDescent="0.2">
      <c r="A927" s="129" t="s">
        <v>79</v>
      </c>
      <c r="B927" s="130" t="s">
        <v>129</v>
      </c>
      <c r="C927" s="98" t="s">
        <v>258</v>
      </c>
      <c r="D927" s="131" t="s">
        <v>483</v>
      </c>
      <c r="E927" s="126" t="s">
        <v>80</v>
      </c>
      <c r="F927" s="194"/>
      <c r="G927" s="133">
        <f>G928</f>
        <v>51929.9</v>
      </c>
      <c r="H927" s="133">
        <f>H928</f>
        <v>51538.5</v>
      </c>
      <c r="I927" s="133">
        <f>I928</f>
        <v>21109.599999999999</v>
      </c>
      <c r="J927" s="133">
        <f t="shared" si="219"/>
        <v>40.650184190610801</v>
      </c>
      <c r="K927" s="150">
        <f t="shared" si="220"/>
        <v>40.958894806794916</v>
      </c>
    </row>
    <row r="928" spans="1:11" x14ac:dyDescent="0.2">
      <c r="A928" s="129" t="s">
        <v>81</v>
      </c>
      <c r="B928" s="88" t="s">
        <v>129</v>
      </c>
      <c r="C928" s="98" t="s">
        <v>258</v>
      </c>
      <c r="D928" s="131" t="s">
        <v>483</v>
      </c>
      <c r="E928" s="126" t="s">
        <v>82</v>
      </c>
      <c r="F928" s="194" t="s">
        <v>206</v>
      </c>
      <c r="G928" s="133">
        <v>51929.9</v>
      </c>
      <c r="H928" s="133">
        <v>51538.5</v>
      </c>
      <c r="I928" s="133">
        <v>21109.599999999999</v>
      </c>
      <c r="J928" s="133">
        <f t="shared" si="219"/>
        <v>40.650184190610801</v>
      </c>
      <c r="K928" s="150">
        <f t="shared" si="220"/>
        <v>40.958894806794916</v>
      </c>
    </row>
    <row r="929" spans="1:11" ht="51" x14ac:dyDescent="0.2">
      <c r="A929" s="163" t="s">
        <v>494</v>
      </c>
      <c r="B929" s="75" t="s">
        <v>129</v>
      </c>
      <c r="C929" s="98" t="s">
        <v>258</v>
      </c>
      <c r="D929" s="131" t="s">
        <v>496</v>
      </c>
      <c r="E929" s="126"/>
      <c r="F929" s="194"/>
      <c r="G929" s="133">
        <f>G930+G932</f>
        <v>7286</v>
      </c>
      <c r="H929" s="133">
        <f>H930+H932</f>
        <v>7286</v>
      </c>
      <c r="I929" s="133">
        <f>I930+I932</f>
        <v>3009.2</v>
      </c>
      <c r="J929" s="133">
        <f t="shared" si="219"/>
        <v>41.301125446060936</v>
      </c>
      <c r="K929" s="150">
        <f t="shared" si="220"/>
        <v>41.301125446060936</v>
      </c>
    </row>
    <row r="930" spans="1:11" x14ac:dyDescent="0.2">
      <c r="A930" s="129" t="s">
        <v>68</v>
      </c>
      <c r="B930" s="75" t="s">
        <v>129</v>
      </c>
      <c r="C930" s="98" t="s">
        <v>258</v>
      </c>
      <c r="D930" s="131" t="s">
        <v>496</v>
      </c>
      <c r="E930" s="126" t="s">
        <v>69</v>
      </c>
      <c r="F930" s="194"/>
      <c r="G930" s="133">
        <f>G931</f>
        <v>2833.6</v>
      </c>
      <c r="H930" s="133">
        <f>H931</f>
        <v>2833.6</v>
      </c>
      <c r="I930" s="133">
        <f>I931</f>
        <v>1539.2</v>
      </c>
      <c r="J930" s="133">
        <f t="shared" si="219"/>
        <v>54.319593450028236</v>
      </c>
      <c r="K930" s="150">
        <f t="shared" si="220"/>
        <v>54.319593450028236</v>
      </c>
    </row>
    <row r="931" spans="1:11" ht="25.5" x14ac:dyDescent="0.2">
      <c r="A931" s="129" t="s">
        <v>70</v>
      </c>
      <c r="B931" s="130" t="s">
        <v>129</v>
      </c>
      <c r="C931" s="98" t="s">
        <v>258</v>
      </c>
      <c r="D931" s="131" t="s">
        <v>496</v>
      </c>
      <c r="E931" s="126" t="s">
        <v>71</v>
      </c>
      <c r="F931" s="194" t="s">
        <v>206</v>
      </c>
      <c r="G931" s="133">
        <v>2833.6</v>
      </c>
      <c r="H931" s="133">
        <v>2833.6</v>
      </c>
      <c r="I931" s="133">
        <v>1539.2</v>
      </c>
      <c r="J931" s="133">
        <f t="shared" si="219"/>
        <v>54.319593450028236</v>
      </c>
      <c r="K931" s="150">
        <f t="shared" si="220"/>
        <v>54.319593450028236</v>
      </c>
    </row>
    <row r="932" spans="1:11" ht="25.5" x14ac:dyDescent="0.2">
      <c r="A932" s="129" t="s">
        <v>79</v>
      </c>
      <c r="B932" s="75" t="s">
        <v>129</v>
      </c>
      <c r="C932" s="98" t="s">
        <v>258</v>
      </c>
      <c r="D932" s="131" t="s">
        <v>496</v>
      </c>
      <c r="E932" s="126" t="s">
        <v>80</v>
      </c>
      <c r="F932" s="194"/>
      <c r="G932" s="133">
        <f>G933</f>
        <v>4452.3999999999996</v>
      </c>
      <c r="H932" s="133">
        <f>H933</f>
        <v>4452.3999999999996</v>
      </c>
      <c r="I932" s="133">
        <f>I933</f>
        <v>1470</v>
      </c>
      <c r="J932" s="133">
        <f t="shared" si="219"/>
        <v>33.015901536250112</v>
      </c>
      <c r="K932" s="150">
        <f t="shared" si="220"/>
        <v>33.015901536250112</v>
      </c>
    </row>
    <row r="933" spans="1:11" x14ac:dyDescent="0.2">
      <c r="A933" s="129" t="s">
        <v>81</v>
      </c>
      <c r="B933" s="75" t="s">
        <v>129</v>
      </c>
      <c r="C933" s="98" t="s">
        <v>258</v>
      </c>
      <c r="D933" s="131" t="s">
        <v>496</v>
      </c>
      <c r="E933" s="126" t="s">
        <v>82</v>
      </c>
      <c r="F933" s="194" t="s">
        <v>206</v>
      </c>
      <c r="G933" s="133">
        <v>4452.3999999999996</v>
      </c>
      <c r="H933" s="133">
        <v>4452.3999999999996</v>
      </c>
      <c r="I933" s="133">
        <v>1470</v>
      </c>
      <c r="J933" s="133">
        <f t="shared" si="219"/>
        <v>33.015901536250112</v>
      </c>
      <c r="K933" s="150">
        <f t="shared" si="220"/>
        <v>33.015901536250112</v>
      </c>
    </row>
    <row r="934" spans="1:11" ht="51" x14ac:dyDescent="0.2">
      <c r="A934" s="165" t="s">
        <v>495</v>
      </c>
      <c r="B934" s="130" t="s">
        <v>129</v>
      </c>
      <c r="C934" s="98" t="s">
        <v>258</v>
      </c>
      <c r="D934" s="131" t="s">
        <v>497</v>
      </c>
      <c r="E934" s="126"/>
      <c r="F934" s="194"/>
      <c r="G934" s="133">
        <f>G937+G935</f>
        <v>3380</v>
      </c>
      <c r="H934" s="133">
        <f>H937+H935</f>
        <v>3380</v>
      </c>
      <c r="I934" s="133">
        <f>I937+I935</f>
        <v>0</v>
      </c>
      <c r="J934" s="133">
        <f t="shared" si="219"/>
        <v>0</v>
      </c>
      <c r="K934" s="150">
        <f t="shared" si="220"/>
        <v>0</v>
      </c>
    </row>
    <row r="935" spans="1:11" ht="38.25" x14ac:dyDescent="0.2">
      <c r="A935" s="165" t="s">
        <v>63</v>
      </c>
      <c r="B935" s="130" t="s">
        <v>129</v>
      </c>
      <c r="C935" s="98" t="s">
        <v>258</v>
      </c>
      <c r="D935" s="131" t="s">
        <v>497</v>
      </c>
      <c r="E935" s="126" t="s">
        <v>64</v>
      </c>
      <c r="F935" s="194"/>
      <c r="G935" s="133">
        <f>G936</f>
        <v>300</v>
      </c>
      <c r="H935" s="133">
        <f>H936</f>
        <v>300</v>
      </c>
      <c r="I935" s="133">
        <f>I936</f>
        <v>0</v>
      </c>
      <c r="J935" s="133">
        <f t="shared" si="219"/>
        <v>0</v>
      </c>
      <c r="K935" s="150">
        <f t="shared" si="220"/>
        <v>0</v>
      </c>
    </row>
    <row r="936" spans="1:11" x14ac:dyDescent="0.2">
      <c r="A936" s="165" t="s">
        <v>77</v>
      </c>
      <c r="B936" s="130" t="s">
        <v>129</v>
      </c>
      <c r="C936" s="98" t="s">
        <v>258</v>
      </c>
      <c r="D936" s="131" t="s">
        <v>497</v>
      </c>
      <c r="E936" s="126" t="s">
        <v>78</v>
      </c>
      <c r="F936" s="126">
        <v>900100</v>
      </c>
      <c r="G936" s="133">
        <v>300</v>
      </c>
      <c r="H936" s="133">
        <v>300</v>
      </c>
      <c r="I936" s="133">
        <v>0</v>
      </c>
      <c r="J936" s="133">
        <f t="shared" si="219"/>
        <v>0</v>
      </c>
      <c r="K936" s="150">
        <f t="shared" si="220"/>
        <v>0</v>
      </c>
    </row>
    <row r="937" spans="1:11" x14ac:dyDescent="0.2">
      <c r="A937" s="129" t="s">
        <v>111</v>
      </c>
      <c r="B937" s="130" t="s">
        <v>129</v>
      </c>
      <c r="C937" s="98" t="s">
        <v>258</v>
      </c>
      <c r="D937" s="131" t="s">
        <v>497</v>
      </c>
      <c r="E937" s="126">
        <v>300</v>
      </c>
      <c r="F937" s="194"/>
      <c r="G937" s="133">
        <f>G938</f>
        <v>3080</v>
      </c>
      <c r="H937" s="133">
        <f>H938</f>
        <v>3080</v>
      </c>
      <c r="I937" s="133">
        <f>I938</f>
        <v>0</v>
      </c>
      <c r="J937" s="133">
        <f t="shared" si="219"/>
        <v>0</v>
      </c>
      <c r="K937" s="150">
        <f t="shared" si="220"/>
        <v>0</v>
      </c>
    </row>
    <row r="938" spans="1:11" x14ac:dyDescent="0.2">
      <c r="A938" s="129" t="s">
        <v>781</v>
      </c>
      <c r="B938" s="130" t="s">
        <v>129</v>
      </c>
      <c r="C938" s="98" t="s">
        <v>258</v>
      </c>
      <c r="D938" s="131" t="s">
        <v>497</v>
      </c>
      <c r="E938" s="126">
        <v>350</v>
      </c>
      <c r="F938" s="194" t="s">
        <v>206</v>
      </c>
      <c r="G938" s="133">
        <v>3080</v>
      </c>
      <c r="H938" s="133">
        <v>3080</v>
      </c>
      <c r="I938" s="133">
        <v>0</v>
      </c>
      <c r="J938" s="133">
        <f t="shared" si="219"/>
        <v>0</v>
      </c>
      <c r="K938" s="150">
        <f t="shared" si="220"/>
        <v>0</v>
      </c>
    </row>
    <row r="939" spans="1:11" ht="25.5" x14ac:dyDescent="0.2">
      <c r="A939" s="129" t="s">
        <v>720</v>
      </c>
      <c r="B939" s="130" t="s">
        <v>129</v>
      </c>
      <c r="C939" s="98" t="s">
        <v>258</v>
      </c>
      <c r="D939" s="131" t="s">
        <v>721</v>
      </c>
      <c r="E939" s="126"/>
      <c r="F939" s="126"/>
      <c r="G939" s="133">
        <f t="shared" ref="G939:I940" si="221">G940</f>
        <v>31069</v>
      </c>
      <c r="H939" s="133">
        <f t="shared" si="221"/>
        <v>44756.800000000003</v>
      </c>
      <c r="I939" s="133">
        <f t="shared" si="221"/>
        <v>18216.3</v>
      </c>
      <c r="J939" s="133">
        <f t="shared" si="219"/>
        <v>58.631755125687981</v>
      </c>
      <c r="K939" s="150">
        <f t="shared" si="220"/>
        <v>40.700630965573943</v>
      </c>
    </row>
    <row r="940" spans="1:11" ht="25.5" x14ac:dyDescent="0.2">
      <c r="A940" s="129" t="s">
        <v>79</v>
      </c>
      <c r="B940" s="130" t="s">
        <v>129</v>
      </c>
      <c r="C940" s="98" t="s">
        <v>258</v>
      </c>
      <c r="D940" s="131" t="s">
        <v>721</v>
      </c>
      <c r="E940" s="126" t="s">
        <v>80</v>
      </c>
      <c r="F940" s="126"/>
      <c r="G940" s="133">
        <f t="shared" si="221"/>
        <v>31069</v>
      </c>
      <c r="H940" s="133">
        <f t="shared" si="221"/>
        <v>44756.800000000003</v>
      </c>
      <c r="I940" s="133">
        <f t="shared" si="221"/>
        <v>18216.3</v>
      </c>
      <c r="J940" s="133">
        <f t="shared" si="219"/>
        <v>58.631755125687981</v>
      </c>
      <c r="K940" s="150">
        <f t="shared" si="220"/>
        <v>40.700630965573943</v>
      </c>
    </row>
    <row r="941" spans="1:11" x14ac:dyDescent="0.2">
      <c r="A941" s="129" t="s">
        <v>81</v>
      </c>
      <c r="B941" s="130" t="s">
        <v>129</v>
      </c>
      <c r="C941" s="98" t="s">
        <v>258</v>
      </c>
      <c r="D941" s="131" t="s">
        <v>721</v>
      </c>
      <c r="E941" s="126" t="s">
        <v>82</v>
      </c>
      <c r="F941" s="126">
        <v>900100</v>
      </c>
      <c r="G941" s="133">
        <v>31069</v>
      </c>
      <c r="H941" s="133">
        <v>44756.800000000003</v>
      </c>
      <c r="I941" s="133">
        <v>18216.3</v>
      </c>
      <c r="J941" s="133">
        <f t="shared" si="219"/>
        <v>58.631755125687981</v>
      </c>
      <c r="K941" s="150">
        <f t="shared" si="220"/>
        <v>40.700630965573943</v>
      </c>
    </row>
    <row r="942" spans="1:11" ht="25.5" x14ac:dyDescent="0.2">
      <c r="A942" s="129" t="s">
        <v>498</v>
      </c>
      <c r="B942" s="130" t="s">
        <v>129</v>
      </c>
      <c r="C942" s="98" t="s">
        <v>258</v>
      </c>
      <c r="D942" s="131" t="s">
        <v>499</v>
      </c>
      <c r="E942" s="126"/>
      <c r="F942" s="126"/>
      <c r="G942" s="133">
        <f>G943+G945+G947</f>
        <v>24276.600000000002</v>
      </c>
      <c r="H942" s="133">
        <f>H943+H945+H947</f>
        <v>32864.699999999997</v>
      </c>
      <c r="I942" s="133">
        <f>I943+I945+I947</f>
        <v>12939.2</v>
      </c>
      <c r="J942" s="133">
        <f t="shared" si="219"/>
        <v>53.299061647841953</v>
      </c>
      <c r="K942" s="150">
        <f t="shared" si="220"/>
        <v>39.371118555775659</v>
      </c>
    </row>
    <row r="943" spans="1:11" x14ac:dyDescent="0.2">
      <c r="A943" s="129" t="s">
        <v>68</v>
      </c>
      <c r="B943" s="130" t="s">
        <v>129</v>
      </c>
      <c r="C943" s="98" t="s">
        <v>258</v>
      </c>
      <c r="D943" s="131" t="s">
        <v>499</v>
      </c>
      <c r="E943" s="126" t="s">
        <v>69</v>
      </c>
      <c r="F943" s="126"/>
      <c r="G943" s="133">
        <f>G944</f>
        <v>3374.4</v>
      </c>
      <c r="H943" s="133">
        <f>H944</f>
        <v>3324.7</v>
      </c>
      <c r="I943" s="133">
        <f>I944</f>
        <v>1747.6</v>
      </c>
      <c r="J943" s="133">
        <f t="shared" si="219"/>
        <v>51.789947842579423</v>
      </c>
      <c r="K943" s="150">
        <f t="shared" si="220"/>
        <v>52.564141125515086</v>
      </c>
    </row>
    <row r="944" spans="1:11" ht="25.5" x14ac:dyDescent="0.2">
      <c r="A944" s="129" t="s">
        <v>70</v>
      </c>
      <c r="B944" s="130" t="s">
        <v>129</v>
      </c>
      <c r="C944" s="98" t="s">
        <v>258</v>
      </c>
      <c r="D944" s="131" t="s">
        <v>499</v>
      </c>
      <c r="E944" s="126" t="s">
        <v>71</v>
      </c>
      <c r="F944" s="194" t="s">
        <v>206</v>
      </c>
      <c r="G944" s="133">
        <v>3374.4</v>
      </c>
      <c r="H944" s="133">
        <v>3324.7</v>
      </c>
      <c r="I944" s="185">
        <v>1747.6</v>
      </c>
      <c r="J944" s="133">
        <f t="shared" si="219"/>
        <v>51.789947842579423</v>
      </c>
      <c r="K944" s="150">
        <f t="shared" si="220"/>
        <v>52.564141125515086</v>
      </c>
    </row>
    <row r="945" spans="1:11" ht="25.5" x14ac:dyDescent="0.2">
      <c r="A945" s="129" t="s">
        <v>79</v>
      </c>
      <c r="B945" s="130" t="s">
        <v>129</v>
      </c>
      <c r="C945" s="98" t="s">
        <v>258</v>
      </c>
      <c r="D945" s="131" t="s">
        <v>499</v>
      </c>
      <c r="E945" s="126" t="s">
        <v>80</v>
      </c>
      <c r="F945" s="126"/>
      <c r="G945" s="133">
        <f>G946</f>
        <v>20899.3</v>
      </c>
      <c r="H945" s="133">
        <f>H946</f>
        <v>29537.1</v>
      </c>
      <c r="I945" s="133">
        <f>I946</f>
        <v>11190.9</v>
      </c>
      <c r="J945" s="133">
        <f t="shared" si="219"/>
        <v>53.546769509026618</v>
      </c>
      <c r="K945" s="150">
        <f t="shared" si="220"/>
        <v>37.887605756827853</v>
      </c>
    </row>
    <row r="946" spans="1:11" x14ac:dyDescent="0.2">
      <c r="A946" s="129" t="s">
        <v>81</v>
      </c>
      <c r="B946" s="130" t="s">
        <v>129</v>
      </c>
      <c r="C946" s="98" t="s">
        <v>258</v>
      </c>
      <c r="D946" s="131" t="s">
        <v>499</v>
      </c>
      <c r="E946" s="126" t="s">
        <v>82</v>
      </c>
      <c r="F946" s="194" t="s">
        <v>206</v>
      </c>
      <c r="G946" s="133">
        <v>20899.3</v>
      </c>
      <c r="H946" s="133">
        <v>29537.1</v>
      </c>
      <c r="I946" s="185">
        <v>11190.9</v>
      </c>
      <c r="J946" s="133">
        <f t="shared" si="219"/>
        <v>53.546769509026618</v>
      </c>
      <c r="K946" s="150">
        <f t="shared" si="220"/>
        <v>37.887605756827853</v>
      </c>
    </row>
    <row r="947" spans="1:11" x14ac:dyDescent="0.2">
      <c r="A947" s="129" t="s">
        <v>72</v>
      </c>
      <c r="B947" s="130" t="s">
        <v>129</v>
      </c>
      <c r="C947" s="98" t="s">
        <v>258</v>
      </c>
      <c r="D947" s="131" t="s">
        <v>499</v>
      </c>
      <c r="E947" s="126" t="s">
        <v>73</v>
      </c>
      <c r="F947" s="194"/>
      <c r="G947" s="133">
        <f>G948</f>
        <v>2.9</v>
      </c>
      <c r="H947" s="133">
        <f>H948</f>
        <v>2.9</v>
      </c>
      <c r="I947" s="133">
        <f>I948</f>
        <v>0.7</v>
      </c>
      <c r="J947" s="133">
        <f t="shared" si="219"/>
        <v>24.137931034482758</v>
      </c>
      <c r="K947" s="150">
        <f t="shared" si="220"/>
        <v>24.137931034482758</v>
      </c>
    </row>
    <row r="948" spans="1:11" x14ac:dyDescent="0.2">
      <c r="A948" s="129" t="s">
        <v>74</v>
      </c>
      <c r="B948" s="130" t="s">
        <v>129</v>
      </c>
      <c r="C948" s="98" t="s">
        <v>258</v>
      </c>
      <c r="D948" s="131" t="s">
        <v>499</v>
      </c>
      <c r="E948" s="126" t="s">
        <v>75</v>
      </c>
      <c r="F948" s="194" t="s">
        <v>206</v>
      </c>
      <c r="G948" s="133">
        <v>2.9</v>
      </c>
      <c r="H948" s="133">
        <v>2.9</v>
      </c>
      <c r="I948" s="185">
        <v>0.7</v>
      </c>
      <c r="J948" s="133">
        <f t="shared" si="219"/>
        <v>24.137931034482758</v>
      </c>
      <c r="K948" s="150">
        <f t="shared" si="220"/>
        <v>24.137931034482758</v>
      </c>
    </row>
    <row r="949" spans="1:11" ht="102" x14ac:dyDescent="0.2">
      <c r="A949" s="163" t="s">
        <v>481</v>
      </c>
      <c r="B949" s="130" t="s">
        <v>129</v>
      </c>
      <c r="C949" s="98" t="s">
        <v>258</v>
      </c>
      <c r="D949" s="131" t="s">
        <v>484</v>
      </c>
      <c r="E949" s="87"/>
      <c r="F949" s="87"/>
      <c r="G949" s="133">
        <f>G950+G952+G954</f>
        <v>724560</v>
      </c>
      <c r="H949" s="133">
        <f>H950+H952+H954</f>
        <v>724560</v>
      </c>
      <c r="I949" s="133">
        <f>I950+I952+I954</f>
        <v>421618.1</v>
      </c>
      <c r="J949" s="133">
        <f t="shared" si="219"/>
        <v>58.189535718228989</v>
      </c>
      <c r="K949" s="150">
        <f t="shared" si="220"/>
        <v>58.189535718228989</v>
      </c>
    </row>
    <row r="950" spans="1:11" ht="38.25" x14ac:dyDescent="0.2">
      <c r="A950" s="129" t="s">
        <v>63</v>
      </c>
      <c r="B950" s="130" t="s">
        <v>129</v>
      </c>
      <c r="C950" s="98" t="s">
        <v>258</v>
      </c>
      <c r="D950" s="131" t="s">
        <v>484</v>
      </c>
      <c r="E950" s="126" t="s">
        <v>64</v>
      </c>
      <c r="F950" s="126"/>
      <c r="G950" s="133">
        <f>G951</f>
        <v>94002</v>
      </c>
      <c r="H950" s="133">
        <f>H951</f>
        <v>94002</v>
      </c>
      <c r="I950" s="133">
        <f>I951</f>
        <v>42637.2</v>
      </c>
      <c r="J950" s="133">
        <f t="shared" si="219"/>
        <v>45.357758345567113</v>
      </c>
      <c r="K950" s="150">
        <f t="shared" si="220"/>
        <v>45.357758345567113</v>
      </c>
    </row>
    <row r="951" spans="1:11" x14ac:dyDescent="0.2">
      <c r="A951" s="129" t="s">
        <v>77</v>
      </c>
      <c r="B951" s="130" t="s">
        <v>129</v>
      </c>
      <c r="C951" s="98" t="s">
        <v>258</v>
      </c>
      <c r="D951" s="131" t="s">
        <v>484</v>
      </c>
      <c r="E951" s="126" t="s">
        <v>78</v>
      </c>
      <c r="F951" s="126">
        <v>900303</v>
      </c>
      <c r="G951" s="133">
        <v>94002</v>
      </c>
      <c r="H951" s="133">
        <v>94002</v>
      </c>
      <c r="I951" s="133">
        <v>42637.2</v>
      </c>
      <c r="J951" s="133">
        <f t="shared" si="219"/>
        <v>45.357758345567113</v>
      </c>
      <c r="K951" s="150">
        <f t="shared" si="220"/>
        <v>45.357758345567113</v>
      </c>
    </row>
    <row r="952" spans="1:11" x14ac:dyDescent="0.2">
      <c r="A952" s="129" t="s">
        <v>68</v>
      </c>
      <c r="B952" s="130" t="s">
        <v>129</v>
      </c>
      <c r="C952" s="98" t="s">
        <v>258</v>
      </c>
      <c r="D952" s="131" t="s">
        <v>484</v>
      </c>
      <c r="E952" s="126" t="s">
        <v>69</v>
      </c>
      <c r="F952" s="126"/>
      <c r="G952" s="133">
        <f>G953</f>
        <v>375</v>
      </c>
      <c r="H952" s="133">
        <f>H953</f>
        <v>375</v>
      </c>
      <c r="I952" s="133">
        <f>I953</f>
        <v>261.2</v>
      </c>
      <c r="J952" s="133">
        <f t="shared" si="219"/>
        <v>69.653333333333336</v>
      </c>
      <c r="K952" s="150">
        <f t="shared" si="220"/>
        <v>69.653333333333336</v>
      </c>
    </row>
    <row r="953" spans="1:11" ht="25.5" x14ac:dyDescent="0.2">
      <c r="A953" s="129" t="s">
        <v>70</v>
      </c>
      <c r="B953" s="130" t="s">
        <v>129</v>
      </c>
      <c r="C953" s="98" t="s">
        <v>258</v>
      </c>
      <c r="D953" s="131" t="s">
        <v>484</v>
      </c>
      <c r="E953" s="126" t="s">
        <v>71</v>
      </c>
      <c r="F953" s="126">
        <v>900303</v>
      </c>
      <c r="G953" s="133">
        <v>375</v>
      </c>
      <c r="H953" s="133">
        <v>375</v>
      </c>
      <c r="I953" s="133">
        <v>261.2</v>
      </c>
      <c r="J953" s="133">
        <f t="shared" si="219"/>
        <v>69.653333333333336</v>
      </c>
      <c r="K953" s="150">
        <f t="shared" si="220"/>
        <v>69.653333333333336</v>
      </c>
    </row>
    <row r="954" spans="1:11" ht="25.5" x14ac:dyDescent="0.2">
      <c r="A954" s="129" t="s">
        <v>79</v>
      </c>
      <c r="B954" s="130" t="s">
        <v>129</v>
      </c>
      <c r="C954" s="98" t="s">
        <v>258</v>
      </c>
      <c r="D954" s="131" t="s">
        <v>484</v>
      </c>
      <c r="E954" s="126" t="s">
        <v>80</v>
      </c>
      <c r="F954" s="126"/>
      <c r="G954" s="133">
        <f>G955</f>
        <v>630183</v>
      </c>
      <c r="H954" s="133">
        <f>H955</f>
        <v>630183</v>
      </c>
      <c r="I954" s="133">
        <f>I955</f>
        <v>378719.7</v>
      </c>
      <c r="J954" s="133">
        <f t="shared" si="219"/>
        <v>60.096781411113923</v>
      </c>
      <c r="K954" s="150">
        <f t="shared" si="220"/>
        <v>60.096781411113923</v>
      </c>
    </row>
    <row r="955" spans="1:11" x14ac:dyDescent="0.2">
      <c r="A955" s="129" t="s">
        <v>81</v>
      </c>
      <c r="B955" s="130" t="s">
        <v>129</v>
      </c>
      <c r="C955" s="98" t="s">
        <v>258</v>
      </c>
      <c r="D955" s="131" t="s">
        <v>484</v>
      </c>
      <c r="E955" s="126" t="s">
        <v>82</v>
      </c>
      <c r="F955" s="126">
        <v>900303</v>
      </c>
      <c r="G955" s="133">
        <v>630183</v>
      </c>
      <c r="H955" s="133">
        <v>630183</v>
      </c>
      <c r="I955" s="133">
        <v>378719.7</v>
      </c>
      <c r="J955" s="133">
        <f t="shared" si="219"/>
        <v>60.096781411113923</v>
      </c>
      <c r="K955" s="150">
        <f t="shared" si="220"/>
        <v>60.096781411113923</v>
      </c>
    </row>
    <row r="956" spans="1:11" ht="28.5" customHeight="1" x14ac:dyDescent="0.2">
      <c r="A956" s="129" t="s">
        <v>801</v>
      </c>
      <c r="B956" s="130" t="s">
        <v>129</v>
      </c>
      <c r="C956" s="98" t="s">
        <v>258</v>
      </c>
      <c r="D956" s="131" t="s">
        <v>690</v>
      </c>
      <c r="E956" s="126"/>
      <c r="F956" s="126"/>
      <c r="G956" s="133">
        <f>G957+G959</f>
        <v>3724</v>
      </c>
      <c r="H956" s="133">
        <f>H957+H959</f>
        <v>3724</v>
      </c>
      <c r="I956" s="133">
        <f>I957+I959</f>
        <v>1067.5999999999999</v>
      </c>
      <c r="J956" s="133">
        <f t="shared" si="219"/>
        <v>28.668098818474757</v>
      </c>
      <c r="K956" s="150">
        <f t="shared" si="220"/>
        <v>28.668098818474757</v>
      </c>
    </row>
    <row r="957" spans="1:11" ht="38.25" x14ac:dyDescent="0.2">
      <c r="A957" s="129" t="s">
        <v>63</v>
      </c>
      <c r="B957" s="130" t="s">
        <v>129</v>
      </c>
      <c r="C957" s="98" t="s">
        <v>258</v>
      </c>
      <c r="D957" s="131" t="s">
        <v>690</v>
      </c>
      <c r="E957" s="126" t="s">
        <v>64</v>
      </c>
      <c r="F957" s="126"/>
      <c r="G957" s="133">
        <f>G958</f>
        <v>1550</v>
      </c>
      <c r="H957" s="133">
        <f>H958</f>
        <v>1550</v>
      </c>
      <c r="I957" s="133">
        <f>I958</f>
        <v>0</v>
      </c>
      <c r="J957" s="133">
        <f t="shared" si="219"/>
        <v>0</v>
      </c>
      <c r="K957" s="150">
        <f t="shared" si="220"/>
        <v>0</v>
      </c>
    </row>
    <row r="958" spans="1:11" x14ac:dyDescent="0.2">
      <c r="A958" s="129" t="s">
        <v>77</v>
      </c>
      <c r="B958" s="130" t="s">
        <v>129</v>
      </c>
      <c r="C958" s="98" t="s">
        <v>258</v>
      </c>
      <c r="D958" s="131" t="s">
        <v>690</v>
      </c>
      <c r="E958" s="126" t="s">
        <v>78</v>
      </c>
      <c r="F958" s="126">
        <v>900303</v>
      </c>
      <c r="G958" s="133">
        <v>1550</v>
      </c>
      <c r="H958" s="133">
        <v>1550</v>
      </c>
      <c r="I958" s="133">
        <v>0</v>
      </c>
      <c r="J958" s="133">
        <f t="shared" si="219"/>
        <v>0</v>
      </c>
      <c r="K958" s="150">
        <f t="shared" si="220"/>
        <v>0</v>
      </c>
    </row>
    <row r="959" spans="1:11" ht="25.5" x14ac:dyDescent="0.2">
      <c r="A959" s="129" t="s">
        <v>79</v>
      </c>
      <c r="B959" s="130" t="s">
        <v>129</v>
      </c>
      <c r="C959" s="98" t="s">
        <v>258</v>
      </c>
      <c r="D959" s="131" t="s">
        <v>690</v>
      </c>
      <c r="E959" s="126" t="s">
        <v>80</v>
      </c>
      <c r="F959" s="126"/>
      <c r="G959" s="133">
        <f>G960</f>
        <v>2174</v>
      </c>
      <c r="H959" s="133">
        <f>H960</f>
        <v>2174</v>
      </c>
      <c r="I959" s="133">
        <f>I960</f>
        <v>1067.5999999999999</v>
      </c>
      <c r="J959" s="133">
        <f t="shared" si="219"/>
        <v>49.10763569457221</v>
      </c>
      <c r="K959" s="150">
        <f t="shared" si="220"/>
        <v>49.10763569457221</v>
      </c>
    </row>
    <row r="960" spans="1:11" x14ac:dyDescent="0.2">
      <c r="A960" s="129" t="s">
        <v>81</v>
      </c>
      <c r="B960" s="130" t="s">
        <v>129</v>
      </c>
      <c r="C960" s="98" t="s">
        <v>258</v>
      </c>
      <c r="D960" s="131" t="s">
        <v>690</v>
      </c>
      <c r="E960" s="126" t="s">
        <v>82</v>
      </c>
      <c r="F960" s="126">
        <v>900303</v>
      </c>
      <c r="G960" s="133">
        <v>2174</v>
      </c>
      <c r="H960" s="133">
        <v>2174</v>
      </c>
      <c r="I960" s="133">
        <v>1067.5999999999999</v>
      </c>
      <c r="J960" s="133">
        <f t="shared" si="219"/>
        <v>49.10763569457221</v>
      </c>
      <c r="K960" s="150">
        <f t="shared" si="220"/>
        <v>49.10763569457221</v>
      </c>
    </row>
    <row r="961" spans="1:11" ht="25.5" x14ac:dyDescent="0.2">
      <c r="A961" s="129" t="s">
        <v>716</v>
      </c>
      <c r="B961" s="130" t="s">
        <v>129</v>
      </c>
      <c r="C961" s="98" t="s">
        <v>258</v>
      </c>
      <c r="D961" s="131" t="s">
        <v>717</v>
      </c>
      <c r="E961" s="126"/>
      <c r="F961" s="126"/>
      <c r="G961" s="133">
        <f t="shared" ref="G961:I962" si="222">G962</f>
        <v>4063</v>
      </c>
      <c r="H961" s="133">
        <f t="shared" si="222"/>
        <v>3994</v>
      </c>
      <c r="I961" s="133">
        <f t="shared" si="222"/>
        <v>2647.9</v>
      </c>
      <c r="J961" s="133">
        <f t="shared" si="219"/>
        <v>65.171055870046771</v>
      </c>
      <c r="K961" s="150">
        <f t="shared" si="220"/>
        <v>66.296945418127194</v>
      </c>
    </row>
    <row r="962" spans="1:11" ht="25.5" x14ac:dyDescent="0.2">
      <c r="A962" s="129" t="s">
        <v>79</v>
      </c>
      <c r="B962" s="130" t="s">
        <v>129</v>
      </c>
      <c r="C962" s="98" t="s">
        <v>258</v>
      </c>
      <c r="D962" s="131" t="s">
        <v>717</v>
      </c>
      <c r="E962" s="126" t="s">
        <v>80</v>
      </c>
      <c r="F962" s="126"/>
      <c r="G962" s="133">
        <f t="shared" si="222"/>
        <v>4063</v>
      </c>
      <c r="H962" s="133">
        <f t="shared" si="222"/>
        <v>3994</v>
      </c>
      <c r="I962" s="133">
        <f t="shared" si="222"/>
        <v>2647.9</v>
      </c>
      <c r="J962" s="133">
        <f t="shared" si="219"/>
        <v>65.171055870046771</v>
      </c>
      <c r="K962" s="150">
        <f t="shared" si="220"/>
        <v>66.296945418127194</v>
      </c>
    </row>
    <row r="963" spans="1:11" x14ac:dyDescent="0.2">
      <c r="A963" s="129" t="s">
        <v>81</v>
      </c>
      <c r="B963" s="130" t="s">
        <v>129</v>
      </c>
      <c r="C963" s="98" t="s">
        <v>258</v>
      </c>
      <c r="D963" s="131" t="s">
        <v>717</v>
      </c>
      <c r="E963" s="126" t="s">
        <v>82</v>
      </c>
      <c r="F963" s="126">
        <v>900304</v>
      </c>
      <c r="G963" s="133">
        <v>4063</v>
      </c>
      <c r="H963" s="133">
        <v>3994</v>
      </c>
      <c r="I963" s="133">
        <v>2647.9</v>
      </c>
      <c r="J963" s="133">
        <f t="shared" si="219"/>
        <v>65.171055870046771</v>
      </c>
      <c r="K963" s="150">
        <f t="shared" si="220"/>
        <v>66.296945418127194</v>
      </c>
    </row>
    <row r="964" spans="1:11" ht="38.25" x14ac:dyDescent="0.2">
      <c r="A964" s="129" t="s">
        <v>820</v>
      </c>
      <c r="B964" s="130" t="s">
        <v>129</v>
      </c>
      <c r="C964" s="98" t="s">
        <v>258</v>
      </c>
      <c r="D964" s="131" t="s">
        <v>715</v>
      </c>
      <c r="E964" s="126"/>
      <c r="F964" s="194"/>
      <c r="G964" s="133">
        <f>G965+G967</f>
        <v>34373</v>
      </c>
      <c r="H964" s="133">
        <f>H965+H967</f>
        <v>34373</v>
      </c>
      <c r="I964" s="133">
        <f>I965+I967</f>
        <v>17975</v>
      </c>
      <c r="J964" s="133">
        <f t="shared" si="219"/>
        <v>52.293951648095891</v>
      </c>
      <c r="K964" s="150">
        <f t="shared" si="220"/>
        <v>52.293951648095891</v>
      </c>
    </row>
    <row r="965" spans="1:11" ht="38.25" x14ac:dyDescent="0.2">
      <c r="A965" s="129" t="s">
        <v>63</v>
      </c>
      <c r="B965" s="130" t="s">
        <v>129</v>
      </c>
      <c r="C965" s="98" t="s">
        <v>258</v>
      </c>
      <c r="D965" s="131" t="s">
        <v>715</v>
      </c>
      <c r="E965" s="126" t="s">
        <v>64</v>
      </c>
      <c r="F965" s="126"/>
      <c r="G965" s="133">
        <f>G966</f>
        <v>2109</v>
      </c>
      <c r="H965" s="133">
        <f>H966</f>
        <v>2109</v>
      </c>
      <c r="I965" s="133">
        <f>I966</f>
        <v>907.6</v>
      </c>
      <c r="J965" s="133">
        <f t="shared" si="219"/>
        <v>43.034613560929351</v>
      </c>
      <c r="K965" s="150">
        <f t="shared" si="220"/>
        <v>43.034613560929351</v>
      </c>
    </row>
    <row r="966" spans="1:11" x14ac:dyDescent="0.2">
      <c r="A966" s="129" t="s">
        <v>77</v>
      </c>
      <c r="B966" s="130" t="s">
        <v>129</v>
      </c>
      <c r="C966" s="98" t="s">
        <v>258</v>
      </c>
      <c r="D966" s="131" t="s">
        <v>715</v>
      </c>
      <c r="E966" s="126" t="s">
        <v>78</v>
      </c>
      <c r="F966" s="126">
        <v>900304</v>
      </c>
      <c r="G966" s="133">
        <v>2109</v>
      </c>
      <c r="H966" s="133">
        <v>2109</v>
      </c>
      <c r="I966" s="133">
        <v>907.6</v>
      </c>
      <c r="J966" s="133">
        <f t="shared" si="219"/>
        <v>43.034613560929351</v>
      </c>
      <c r="K966" s="150">
        <f t="shared" si="220"/>
        <v>43.034613560929351</v>
      </c>
    </row>
    <row r="967" spans="1:11" ht="25.5" x14ac:dyDescent="0.2">
      <c r="A967" s="129" t="s">
        <v>79</v>
      </c>
      <c r="B967" s="130" t="s">
        <v>129</v>
      </c>
      <c r="C967" s="98" t="s">
        <v>258</v>
      </c>
      <c r="D967" s="131" t="s">
        <v>715</v>
      </c>
      <c r="E967" s="126" t="s">
        <v>80</v>
      </c>
      <c r="F967" s="126"/>
      <c r="G967" s="133">
        <f>G968</f>
        <v>32264</v>
      </c>
      <c r="H967" s="133">
        <f>H968</f>
        <v>32264</v>
      </c>
      <c r="I967" s="133">
        <f>I968</f>
        <v>17067.400000000001</v>
      </c>
      <c r="J967" s="133">
        <f t="shared" si="219"/>
        <v>52.89920654599554</v>
      </c>
      <c r="K967" s="150">
        <f t="shared" si="220"/>
        <v>52.89920654599554</v>
      </c>
    </row>
    <row r="968" spans="1:11" x14ac:dyDescent="0.2">
      <c r="A968" s="129" t="s">
        <v>81</v>
      </c>
      <c r="B968" s="130" t="s">
        <v>129</v>
      </c>
      <c r="C968" s="98" t="s">
        <v>258</v>
      </c>
      <c r="D968" s="131" t="s">
        <v>715</v>
      </c>
      <c r="E968" s="126" t="s">
        <v>82</v>
      </c>
      <c r="F968" s="126">
        <v>900304</v>
      </c>
      <c r="G968" s="133">
        <v>32264</v>
      </c>
      <c r="H968" s="133">
        <v>32264</v>
      </c>
      <c r="I968" s="133">
        <v>17067.400000000001</v>
      </c>
      <c r="J968" s="133">
        <f t="shared" si="219"/>
        <v>52.89920654599554</v>
      </c>
      <c r="K968" s="150">
        <f t="shared" si="220"/>
        <v>52.89920654599554</v>
      </c>
    </row>
    <row r="969" spans="1:11" ht="38.25" x14ac:dyDescent="0.2">
      <c r="A969" s="155" t="s">
        <v>526</v>
      </c>
      <c r="B969" s="84" t="s">
        <v>129</v>
      </c>
      <c r="C969" s="70" t="s">
        <v>258</v>
      </c>
      <c r="D969" s="142" t="s">
        <v>244</v>
      </c>
      <c r="E969" s="152"/>
      <c r="F969" s="152"/>
      <c r="G969" s="127">
        <f>G983+G978+G970+G974</f>
        <v>52638.200000000004</v>
      </c>
      <c r="H969" s="127">
        <f>H983+H978+H970+H974</f>
        <v>52638.200000000004</v>
      </c>
      <c r="I969" s="127">
        <f>I983+I978+I970+I974</f>
        <v>22278.899999999998</v>
      </c>
      <c r="J969" s="133">
        <f t="shared" si="219"/>
        <v>42.324585567135649</v>
      </c>
      <c r="K969" s="150">
        <f t="shared" si="220"/>
        <v>42.324585567135649</v>
      </c>
    </row>
    <row r="970" spans="1:11" ht="25.5" x14ac:dyDescent="0.2">
      <c r="A970" s="165" t="s">
        <v>718</v>
      </c>
      <c r="B970" s="75" t="s">
        <v>129</v>
      </c>
      <c r="C970" s="98" t="s">
        <v>258</v>
      </c>
      <c r="D970" s="131" t="s">
        <v>719</v>
      </c>
      <c r="E970" s="119"/>
      <c r="F970" s="119"/>
      <c r="G970" s="133">
        <f>G971</f>
        <v>5645</v>
      </c>
      <c r="H970" s="133">
        <f>H971</f>
        <v>5645</v>
      </c>
      <c r="I970" s="133">
        <f>I971</f>
        <v>5334.5</v>
      </c>
      <c r="J970" s="133">
        <f t="shared" ref="J970:J1033" si="223">I970/G970*100</f>
        <v>94.499557130203712</v>
      </c>
      <c r="K970" s="150">
        <f t="shared" ref="K970:K1033" si="224">I970/H970*100</f>
        <v>94.499557130203712</v>
      </c>
    </row>
    <row r="971" spans="1:11" x14ac:dyDescent="0.2">
      <c r="A971" s="129" t="s">
        <v>68</v>
      </c>
      <c r="B971" s="75" t="s">
        <v>129</v>
      </c>
      <c r="C971" s="98" t="s">
        <v>258</v>
      </c>
      <c r="D971" s="131" t="s">
        <v>719</v>
      </c>
      <c r="E971" s="126" t="s">
        <v>69</v>
      </c>
      <c r="F971" s="126"/>
      <c r="G971" s="133">
        <f>G972+G973</f>
        <v>5645</v>
      </c>
      <c r="H971" s="133">
        <f>H972+H973</f>
        <v>5645</v>
      </c>
      <c r="I971" s="133">
        <f>I972+I973</f>
        <v>5334.5</v>
      </c>
      <c r="J971" s="133">
        <f t="shared" si="223"/>
        <v>94.499557130203712</v>
      </c>
      <c r="K971" s="150">
        <f t="shared" si="224"/>
        <v>94.499557130203712</v>
      </c>
    </row>
    <row r="972" spans="1:11" ht="25.5" x14ac:dyDescent="0.2">
      <c r="A972" s="129" t="s">
        <v>70</v>
      </c>
      <c r="B972" s="75" t="s">
        <v>129</v>
      </c>
      <c r="C972" s="98" t="s">
        <v>258</v>
      </c>
      <c r="D972" s="131" t="s">
        <v>719</v>
      </c>
      <c r="E972" s="126" t="s">
        <v>71</v>
      </c>
      <c r="F972" s="126">
        <v>900302</v>
      </c>
      <c r="G972" s="133">
        <v>4516</v>
      </c>
      <c r="H972" s="133">
        <v>4516</v>
      </c>
      <c r="I972" s="133">
        <v>4267.6000000000004</v>
      </c>
      <c r="J972" s="133">
        <f t="shared" si="223"/>
        <v>94.499557130203726</v>
      </c>
      <c r="K972" s="150">
        <f t="shared" si="224"/>
        <v>94.499557130203726</v>
      </c>
    </row>
    <row r="973" spans="1:11" ht="25.5" x14ac:dyDescent="0.2">
      <c r="A973" s="129" t="s">
        <v>70</v>
      </c>
      <c r="B973" s="75" t="s">
        <v>129</v>
      </c>
      <c r="C973" s="98" t="s">
        <v>258</v>
      </c>
      <c r="D973" s="131" t="s">
        <v>719</v>
      </c>
      <c r="E973" s="126">
        <v>240</v>
      </c>
      <c r="F973" s="126">
        <v>900100</v>
      </c>
      <c r="G973" s="133">
        <v>1129</v>
      </c>
      <c r="H973" s="133">
        <v>1129</v>
      </c>
      <c r="I973" s="133">
        <v>1066.9000000000001</v>
      </c>
      <c r="J973" s="133">
        <f t="shared" si="223"/>
        <v>94.499557130203726</v>
      </c>
      <c r="K973" s="150">
        <f t="shared" si="224"/>
        <v>94.499557130203726</v>
      </c>
    </row>
    <row r="974" spans="1:11" ht="25.5" x14ac:dyDescent="0.2">
      <c r="A974" s="129" t="s">
        <v>893</v>
      </c>
      <c r="B974" s="75" t="s">
        <v>129</v>
      </c>
      <c r="C974" s="98" t="s">
        <v>258</v>
      </c>
      <c r="D974" s="131" t="s">
        <v>894</v>
      </c>
      <c r="E974" s="126"/>
      <c r="F974" s="126"/>
      <c r="G974" s="133">
        <f>G975</f>
        <v>6731.9</v>
      </c>
      <c r="H974" s="133">
        <f>H975</f>
        <v>6731.9</v>
      </c>
      <c r="I974" s="133">
        <f>I975</f>
        <v>0</v>
      </c>
      <c r="J974" s="133">
        <f t="shared" si="223"/>
        <v>0</v>
      </c>
      <c r="K974" s="150">
        <f t="shared" si="224"/>
        <v>0</v>
      </c>
    </row>
    <row r="975" spans="1:11" x14ac:dyDescent="0.2">
      <c r="A975" s="129" t="s">
        <v>68</v>
      </c>
      <c r="B975" s="75" t="s">
        <v>129</v>
      </c>
      <c r="C975" s="98" t="s">
        <v>258</v>
      </c>
      <c r="D975" s="131" t="s">
        <v>894</v>
      </c>
      <c r="E975" s="126">
        <v>200</v>
      </c>
      <c r="F975" s="126"/>
      <c r="G975" s="133">
        <f>G976+G977</f>
        <v>6731.9</v>
      </c>
      <c r="H975" s="133">
        <f>H976+H977</f>
        <v>6731.9</v>
      </c>
      <c r="I975" s="133">
        <f>I976+I977</f>
        <v>0</v>
      </c>
      <c r="J975" s="133">
        <f t="shared" si="223"/>
        <v>0</v>
      </c>
      <c r="K975" s="150">
        <f t="shared" si="224"/>
        <v>0</v>
      </c>
    </row>
    <row r="976" spans="1:11" ht="25.5" x14ac:dyDescent="0.2">
      <c r="A976" s="129" t="s">
        <v>70</v>
      </c>
      <c r="B976" s="75" t="s">
        <v>129</v>
      </c>
      <c r="C976" s="98" t="s">
        <v>258</v>
      </c>
      <c r="D976" s="131" t="s">
        <v>894</v>
      </c>
      <c r="E976" s="126">
        <v>240</v>
      </c>
      <c r="F976" s="126">
        <v>900302</v>
      </c>
      <c r="G976" s="133">
        <v>6058.7</v>
      </c>
      <c r="H976" s="133">
        <v>6058.7</v>
      </c>
      <c r="I976" s="133">
        <v>0</v>
      </c>
      <c r="J976" s="133">
        <f t="shared" si="223"/>
        <v>0</v>
      </c>
      <c r="K976" s="150">
        <f t="shared" si="224"/>
        <v>0</v>
      </c>
    </row>
    <row r="977" spans="1:11" ht="25.5" x14ac:dyDescent="0.2">
      <c r="A977" s="129" t="s">
        <v>70</v>
      </c>
      <c r="B977" s="75" t="s">
        <v>129</v>
      </c>
      <c r="C977" s="98" t="s">
        <v>258</v>
      </c>
      <c r="D977" s="131" t="s">
        <v>894</v>
      </c>
      <c r="E977" s="126">
        <v>240</v>
      </c>
      <c r="F977" s="126">
        <v>900100</v>
      </c>
      <c r="G977" s="133">
        <v>673.2</v>
      </c>
      <c r="H977" s="133">
        <v>673.2</v>
      </c>
      <c r="I977" s="133">
        <v>0</v>
      </c>
      <c r="J977" s="133">
        <f t="shared" si="223"/>
        <v>0</v>
      </c>
      <c r="K977" s="150">
        <f t="shared" si="224"/>
        <v>0</v>
      </c>
    </row>
    <row r="978" spans="1:11" ht="25.5" x14ac:dyDescent="0.2">
      <c r="A978" s="163" t="s">
        <v>527</v>
      </c>
      <c r="B978" s="75" t="s">
        <v>129</v>
      </c>
      <c r="C978" s="98" t="s">
        <v>258</v>
      </c>
      <c r="D978" s="131" t="s">
        <v>528</v>
      </c>
      <c r="E978" s="126"/>
      <c r="F978" s="87"/>
      <c r="G978" s="133">
        <f>G979+G981</f>
        <v>40</v>
      </c>
      <c r="H978" s="133">
        <f>H979+H981</f>
        <v>40</v>
      </c>
      <c r="I978" s="133">
        <f>I979+I981</f>
        <v>11.6</v>
      </c>
      <c r="J978" s="133">
        <f t="shared" si="223"/>
        <v>28.999999999999996</v>
      </c>
      <c r="K978" s="150">
        <f t="shared" si="224"/>
        <v>28.999999999999996</v>
      </c>
    </row>
    <row r="979" spans="1:11" x14ac:dyDescent="0.2">
      <c r="A979" s="129" t="s">
        <v>111</v>
      </c>
      <c r="B979" s="75" t="s">
        <v>129</v>
      </c>
      <c r="C979" s="98" t="s">
        <v>258</v>
      </c>
      <c r="D979" s="131" t="s">
        <v>528</v>
      </c>
      <c r="E979" s="126" t="s">
        <v>112</v>
      </c>
      <c r="F979" s="126"/>
      <c r="G979" s="133">
        <f>G980</f>
        <v>31</v>
      </c>
      <c r="H979" s="133">
        <f>H980</f>
        <v>31</v>
      </c>
      <c r="I979" s="133">
        <f>I980</f>
        <v>8.5</v>
      </c>
      <c r="J979" s="133">
        <f t="shared" si="223"/>
        <v>27.419354838709676</v>
      </c>
      <c r="K979" s="150">
        <f t="shared" si="224"/>
        <v>27.419354838709676</v>
      </c>
    </row>
    <row r="980" spans="1:11" x14ac:dyDescent="0.2">
      <c r="A980" s="129" t="s">
        <v>115</v>
      </c>
      <c r="B980" s="75" t="s">
        <v>129</v>
      </c>
      <c r="C980" s="98" t="s">
        <v>258</v>
      </c>
      <c r="D980" s="131" t="s">
        <v>528</v>
      </c>
      <c r="E980" s="126" t="s">
        <v>116</v>
      </c>
      <c r="F980" s="126">
        <v>900303</v>
      </c>
      <c r="G980" s="133">
        <v>31</v>
      </c>
      <c r="H980" s="133">
        <v>31</v>
      </c>
      <c r="I980" s="133">
        <v>8.5</v>
      </c>
      <c r="J980" s="133">
        <f t="shared" si="223"/>
        <v>27.419354838709676</v>
      </c>
      <c r="K980" s="150">
        <f t="shared" si="224"/>
        <v>27.419354838709676</v>
      </c>
    </row>
    <row r="981" spans="1:11" ht="25.5" x14ac:dyDescent="0.2">
      <c r="A981" s="129" t="s">
        <v>79</v>
      </c>
      <c r="B981" s="75" t="s">
        <v>129</v>
      </c>
      <c r="C981" s="98" t="s">
        <v>258</v>
      </c>
      <c r="D981" s="131" t="s">
        <v>528</v>
      </c>
      <c r="E981" s="126" t="s">
        <v>80</v>
      </c>
      <c r="F981" s="126"/>
      <c r="G981" s="133">
        <f>G982</f>
        <v>9</v>
      </c>
      <c r="H981" s="133">
        <f>H982</f>
        <v>9</v>
      </c>
      <c r="I981" s="133">
        <f>I982</f>
        <v>3.1</v>
      </c>
      <c r="J981" s="133">
        <f t="shared" si="223"/>
        <v>34.444444444444443</v>
      </c>
      <c r="K981" s="150">
        <f t="shared" si="224"/>
        <v>34.444444444444443</v>
      </c>
    </row>
    <row r="982" spans="1:11" x14ac:dyDescent="0.2">
      <c r="A982" s="129" t="s">
        <v>81</v>
      </c>
      <c r="B982" s="75" t="s">
        <v>129</v>
      </c>
      <c r="C982" s="98" t="s">
        <v>258</v>
      </c>
      <c r="D982" s="131" t="s">
        <v>528</v>
      </c>
      <c r="E982" s="126" t="s">
        <v>82</v>
      </c>
      <c r="F982" s="126">
        <v>900303</v>
      </c>
      <c r="G982" s="133">
        <v>9</v>
      </c>
      <c r="H982" s="133">
        <v>9</v>
      </c>
      <c r="I982" s="133">
        <v>3.1</v>
      </c>
      <c r="J982" s="133">
        <f t="shared" si="223"/>
        <v>34.444444444444443</v>
      </c>
      <c r="K982" s="150">
        <f t="shared" si="224"/>
        <v>34.444444444444443</v>
      </c>
    </row>
    <row r="983" spans="1:11" ht="54.75" customHeight="1" x14ac:dyDescent="0.2">
      <c r="A983" s="129" t="s">
        <v>802</v>
      </c>
      <c r="B983" s="75" t="s">
        <v>129</v>
      </c>
      <c r="C983" s="98" t="s">
        <v>258</v>
      </c>
      <c r="D983" s="131" t="s">
        <v>803</v>
      </c>
      <c r="E983" s="126"/>
      <c r="F983" s="126"/>
      <c r="G983" s="133">
        <f>G984</f>
        <v>40221.300000000003</v>
      </c>
      <c r="H983" s="133">
        <f>H984</f>
        <v>40221.300000000003</v>
      </c>
      <c r="I983" s="133">
        <f>I984</f>
        <v>16932.8</v>
      </c>
      <c r="J983" s="133">
        <f t="shared" si="223"/>
        <v>42.099086802266456</v>
      </c>
      <c r="K983" s="150">
        <f t="shared" si="224"/>
        <v>42.099086802266456</v>
      </c>
    </row>
    <row r="984" spans="1:11" ht="14.85" customHeight="1" x14ac:dyDescent="0.2">
      <c r="A984" s="129" t="s">
        <v>68</v>
      </c>
      <c r="B984" s="75" t="s">
        <v>129</v>
      </c>
      <c r="C984" s="98" t="s">
        <v>258</v>
      </c>
      <c r="D984" s="131" t="s">
        <v>803</v>
      </c>
      <c r="E984" s="126">
        <v>200</v>
      </c>
      <c r="F984" s="126"/>
      <c r="G984" s="133">
        <f>G986+G987+G985</f>
        <v>40221.300000000003</v>
      </c>
      <c r="H984" s="133">
        <f>H986+H987+H985</f>
        <v>40221.300000000003</v>
      </c>
      <c r="I984" s="133">
        <f>I986+I987+I985</f>
        <v>16932.8</v>
      </c>
      <c r="J984" s="133">
        <f t="shared" si="223"/>
        <v>42.099086802266456</v>
      </c>
      <c r="K984" s="150">
        <f t="shared" si="224"/>
        <v>42.099086802266456</v>
      </c>
    </row>
    <row r="985" spans="1:11" ht="25.5" x14ac:dyDescent="0.2">
      <c r="A985" s="129" t="s">
        <v>70</v>
      </c>
      <c r="B985" s="75" t="s">
        <v>129</v>
      </c>
      <c r="C985" s="98" t="s">
        <v>258</v>
      </c>
      <c r="D985" s="131" t="s">
        <v>803</v>
      </c>
      <c r="E985" s="126">
        <v>240</v>
      </c>
      <c r="F985" s="126">
        <v>900202</v>
      </c>
      <c r="G985" s="132">
        <v>22121.7</v>
      </c>
      <c r="H985" s="132">
        <v>22121.7</v>
      </c>
      <c r="I985" s="132">
        <v>9313</v>
      </c>
      <c r="J985" s="133">
        <f t="shared" si="223"/>
        <v>42.098934530348025</v>
      </c>
      <c r="K985" s="150">
        <f t="shared" si="224"/>
        <v>42.098934530348025</v>
      </c>
    </row>
    <row r="986" spans="1:11" ht="25.5" x14ac:dyDescent="0.2">
      <c r="A986" s="129" t="s">
        <v>70</v>
      </c>
      <c r="B986" s="75" t="s">
        <v>129</v>
      </c>
      <c r="C986" s="98" t="s">
        <v>258</v>
      </c>
      <c r="D986" s="131" t="s">
        <v>803</v>
      </c>
      <c r="E986" s="126">
        <v>240</v>
      </c>
      <c r="F986" s="126">
        <v>900302</v>
      </c>
      <c r="G986" s="132">
        <v>14077.5</v>
      </c>
      <c r="H986" s="132">
        <v>14077.5</v>
      </c>
      <c r="I986" s="132">
        <v>5926.5</v>
      </c>
      <c r="J986" s="133">
        <f t="shared" si="223"/>
        <v>42.099094299413956</v>
      </c>
      <c r="K986" s="150">
        <f t="shared" si="224"/>
        <v>42.099094299413956</v>
      </c>
    </row>
    <row r="987" spans="1:11" ht="25.5" x14ac:dyDescent="0.2">
      <c r="A987" s="129" t="s">
        <v>70</v>
      </c>
      <c r="B987" s="75" t="s">
        <v>129</v>
      </c>
      <c r="C987" s="98" t="s">
        <v>258</v>
      </c>
      <c r="D987" s="131" t="s">
        <v>803</v>
      </c>
      <c r="E987" s="126">
        <v>240</v>
      </c>
      <c r="F987" s="126">
        <v>900100</v>
      </c>
      <c r="G987" s="132">
        <v>4022.1</v>
      </c>
      <c r="H987" s="132">
        <v>4022.1</v>
      </c>
      <c r="I987" s="132">
        <v>1693.3</v>
      </c>
      <c r="J987" s="133">
        <f t="shared" si="223"/>
        <v>42.099898063200811</v>
      </c>
      <c r="K987" s="150">
        <f t="shared" si="224"/>
        <v>42.099898063200811</v>
      </c>
    </row>
    <row r="988" spans="1:11" ht="38.25" x14ac:dyDescent="0.2">
      <c r="A988" s="155" t="s">
        <v>248</v>
      </c>
      <c r="B988" s="84" t="s">
        <v>129</v>
      </c>
      <c r="C988" s="70" t="s">
        <v>258</v>
      </c>
      <c r="D988" s="142" t="s">
        <v>501</v>
      </c>
      <c r="E988" s="152"/>
      <c r="F988" s="152"/>
      <c r="G988" s="127">
        <f>G994+G989</f>
        <v>16110.3</v>
      </c>
      <c r="H988" s="127">
        <f>H994+H989</f>
        <v>16110.3</v>
      </c>
      <c r="I988" s="127">
        <f>I994+I989</f>
        <v>9877.2999999999993</v>
      </c>
      <c r="J988" s="133">
        <f t="shared" si="223"/>
        <v>61.310465975183583</v>
      </c>
      <c r="K988" s="150">
        <f t="shared" si="224"/>
        <v>61.310465975183583</v>
      </c>
    </row>
    <row r="989" spans="1:11" ht="51" x14ac:dyDescent="0.2">
      <c r="A989" s="163" t="s">
        <v>691</v>
      </c>
      <c r="B989" s="75" t="s">
        <v>129</v>
      </c>
      <c r="C989" s="98" t="s">
        <v>258</v>
      </c>
      <c r="D989" s="126" t="s">
        <v>692</v>
      </c>
      <c r="E989" s="152"/>
      <c r="F989" s="152"/>
      <c r="G989" s="127">
        <f>G990+G992</f>
        <v>5259</v>
      </c>
      <c r="H989" s="127">
        <f>H990+H992</f>
        <v>5259</v>
      </c>
      <c r="I989" s="127">
        <f>I990+I992</f>
        <v>0</v>
      </c>
      <c r="J989" s="133">
        <f t="shared" si="223"/>
        <v>0</v>
      </c>
      <c r="K989" s="150">
        <f t="shared" si="224"/>
        <v>0</v>
      </c>
    </row>
    <row r="990" spans="1:11" x14ac:dyDescent="0.2">
      <c r="A990" s="129" t="s">
        <v>68</v>
      </c>
      <c r="B990" s="75" t="s">
        <v>129</v>
      </c>
      <c r="C990" s="98" t="s">
        <v>258</v>
      </c>
      <c r="D990" s="126" t="s">
        <v>692</v>
      </c>
      <c r="E990" s="126">
        <v>200</v>
      </c>
      <c r="F990" s="152"/>
      <c r="G990" s="133">
        <f>G991</f>
        <v>445.8</v>
      </c>
      <c r="H990" s="133">
        <f>H991</f>
        <v>445.8</v>
      </c>
      <c r="I990" s="133">
        <f>I991</f>
        <v>0</v>
      </c>
      <c r="J990" s="133">
        <f t="shared" si="223"/>
        <v>0</v>
      </c>
      <c r="K990" s="150">
        <f t="shared" si="224"/>
        <v>0</v>
      </c>
    </row>
    <row r="991" spans="1:11" ht="25.5" x14ac:dyDescent="0.2">
      <c r="A991" s="129" t="s">
        <v>70</v>
      </c>
      <c r="B991" s="75" t="s">
        <v>129</v>
      </c>
      <c r="C991" s="98" t="s">
        <v>258</v>
      </c>
      <c r="D991" s="126" t="s">
        <v>692</v>
      </c>
      <c r="E991" s="126">
        <v>240</v>
      </c>
      <c r="F991" s="126">
        <v>900303</v>
      </c>
      <c r="G991" s="133">
        <v>445.8</v>
      </c>
      <c r="H991" s="133">
        <v>445.8</v>
      </c>
      <c r="I991" s="133">
        <v>0</v>
      </c>
      <c r="J991" s="133">
        <f t="shared" si="223"/>
        <v>0</v>
      </c>
      <c r="K991" s="150">
        <f t="shared" si="224"/>
        <v>0</v>
      </c>
    </row>
    <row r="992" spans="1:11" ht="25.5" x14ac:dyDescent="0.2">
      <c r="A992" s="129" t="s">
        <v>79</v>
      </c>
      <c r="B992" s="75" t="s">
        <v>129</v>
      </c>
      <c r="C992" s="98" t="s">
        <v>258</v>
      </c>
      <c r="D992" s="126" t="s">
        <v>692</v>
      </c>
      <c r="E992" s="126" t="s">
        <v>80</v>
      </c>
      <c r="F992" s="152"/>
      <c r="G992" s="133">
        <f>G993</f>
        <v>4813.2</v>
      </c>
      <c r="H992" s="133">
        <f>H993</f>
        <v>4813.2</v>
      </c>
      <c r="I992" s="133">
        <f>I993</f>
        <v>0</v>
      </c>
      <c r="J992" s="133">
        <f t="shared" si="223"/>
        <v>0</v>
      </c>
      <c r="K992" s="150">
        <f t="shared" si="224"/>
        <v>0</v>
      </c>
    </row>
    <row r="993" spans="1:11" x14ac:dyDescent="0.2">
      <c r="A993" s="129" t="s">
        <v>81</v>
      </c>
      <c r="B993" s="75" t="s">
        <v>129</v>
      </c>
      <c r="C993" s="98" t="s">
        <v>258</v>
      </c>
      <c r="D993" s="126" t="s">
        <v>692</v>
      </c>
      <c r="E993" s="126" t="s">
        <v>82</v>
      </c>
      <c r="F993" s="126">
        <v>900303</v>
      </c>
      <c r="G993" s="133">
        <v>4813.2</v>
      </c>
      <c r="H993" s="133">
        <v>4813.2</v>
      </c>
      <c r="I993" s="133">
        <v>0</v>
      </c>
      <c r="J993" s="133">
        <f t="shared" si="223"/>
        <v>0</v>
      </c>
      <c r="K993" s="150">
        <f t="shared" si="224"/>
        <v>0</v>
      </c>
    </row>
    <row r="994" spans="1:11" ht="25.5" x14ac:dyDescent="0.2">
      <c r="A994" s="165" t="s">
        <v>500</v>
      </c>
      <c r="B994" s="75" t="s">
        <v>129</v>
      </c>
      <c r="C994" s="98" t="s">
        <v>258</v>
      </c>
      <c r="D994" s="131" t="s">
        <v>502</v>
      </c>
      <c r="E994" s="126"/>
      <c r="F994" s="126"/>
      <c r="G994" s="133">
        <f t="shared" ref="G994:I995" si="225">G995</f>
        <v>10851.3</v>
      </c>
      <c r="H994" s="133">
        <f t="shared" si="225"/>
        <v>10851.3</v>
      </c>
      <c r="I994" s="133">
        <f t="shared" si="225"/>
        <v>9877.2999999999993</v>
      </c>
      <c r="J994" s="133">
        <f t="shared" si="223"/>
        <v>91.024116926082584</v>
      </c>
      <c r="K994" s="150">
        <f t="shared" si="224"/>
        <v>91.024116926082584</v>
      </c>
    </row>
    <row r="995" spans="1:11" ht="25.5" x14ac:dyDescent="0.2">
      <c r="A995" s="129" t="s">
        <v>79</v>
      </c>
      <c r="B995" s="75" t="s">
        <v>129</v>
      </c>
      <c r="C995" s="98" t="s">
        <v>258</v>
      </c>
      <c r="D995" s="131" t="s">
        <v>502</v>
      </c>
      <c r="E995" s="126" t="s">
        <v>80</v>
      </c>
      <c r="F995" s="126"/>
      <c r="G995" s="133">
        <f>G996</f>
        <v>10851.3</v>
      </c>
      <c r="H995" s="133">
        <f>H996</f>
        <v>10851.3</v>
      </c>
      <c r="I995" s="133">
        <f t="shared" si="225"/>
        <v>9877.2999999999993</v>
      </c>
      <c r="J995" s="133">
        <f t="shared" si="223"/>
        <v>91.024116926082584</v>
      </c>
      <c r="K995" s="150">
        <f t="shared" si="224"/>
        <v>91.024116926082584</v>
      </c>
    </row>
    <row r="996" spans="1:11" x14ac:dyDescent="0.2">
      <c r="A996" s="129" t="s">
        <v>81</v>
      </c>
      <c r="B996" s="75" t="s">
        <v>129</v>
      </c>
      <c r="C996" s="98" t="s">
        <v>258</v>
      </c>
      <c r="D996" s="131" t="s">
        <v>502</v>
      </c>
      <c r="E996" s="126" t="s">
        <v>82</v>
      </c>
      <c r="F996" s="126">
        <v>900100</v>
      </c>
      <c r="G996" s="133">
        <v>10851.3</v>
      </c>
      <c r="H996" s="133">
        <v>10851.3</v>
      </c>
      <c r="I996" s="195">
        <v>9877.2999999999993</v>
      </c>
      <c r="J996" s="133">
        <f t="shared" si="223"/>
        <v>91.024116926082584</v>
      </c>
      <c r="K996" s="150">
        <f t="shared" si="224"/>
        <v>91.024116926082584</v>
      </c>
    </row>
    <row r="997" spans="1:11" x14ac:dyDescent="0.2">
      <c r="A997" s="124" t="s">
        <v>722</v>
      </c>
      <c r="B997" s="125" t="s">
        <v>129</v>
      </c>
      <c r="C997" s="70" t="s">
        <v>258</v>
      </c>
      <c r="D997" s="142" t="s">
        <v>724</v>
      </c>
      <c r="E997" s="115"/>
      <c r="F997" s="126"/>
      <c r="G997" s="127">
        <f>G998</f>
        <v>49216</v>
      </c>
      <c r="H997" s="127">
        <f>H998</f>
        <v>49216</v>
      </c>
      <c r="I997" s="127">
        <f>I998</f>
        <v>32602.100000000002</v>
      </c>
      <c r="J997" s="127">
        <f t="shared" si="223"/>
        <v>66.242888491547475</v>
      </c>
      <c r="K997" s="147">
        <f t="shared" si="224"/>
        <v>66.242888491547475</v>
      </c>
    </row>
    <row r="998" spans="1:11" ht="63.75" x14ac:dyDescent="0.2">
      <c r="A998" s="129" t="s">
        <v>723</v>
      </c>
      <c r="B998" s="130" t="s">
        <v>129</v>
      </c>
      <c r="C998" s="98" t="s">
        <v>258</v>
      </c>
      <c r="D998" s="131" t="s">
        <v>726</v>
      </c>
      <c r="E998" s="115"/>
      <c r="F998" s="126"/>
      <c r="G998" s="133">
        <f>G999+G1001</f>
        <v>49216</v>
      </c>
      <c r="H998" s="133">
        <f>H999+H1001</f>
        <v>49216</v>
      </c>
      <c r="I998" s="133">
        <f>I999+I1001</f>
        <v>32602.100000000002</v>
      </c>
      <c r="J998" s="133">
        <f t="shared" si="223"/>
        <v>66.242888491547475</v>
      </c>
      <c r="K998" s="150">
        <f t="shared" si="224"/>
        <v>66.242888491547475</v>
      </c>
    </row>
    <row r="999" spans="1:11" ht="38.25" x14ac:dyDescent="0.2">
      <c r="A999" s="129" t="s">
        <v>63</v>
      </c>
      <c r="B999" s="130" t="s">
        <v>129</v>
      </c>
      <c r="C999" s="98" t="s">
        <v>258</v>
      </c>
      <c r="D999" s="131" t="s">
        <v>726</v>
      </c>
      <c r="E999" s="126" t="s">
        <v>64</v>
      </c>
      <c r="F999" s="126"/>
      <c r="G999" s="133">
        <f>G1000</f>
        <v>1875</v>
      </c>
      <c r="H999" s="133">
        <f>H1000</f>
        <v>1875</v>
      </c>
      <c r="I999" s="133">
        <f>I1000</f>
        <v>1249.9000000000001</v>
      </c>
      <c r="J999" s="133">
        <f t="shared" si="223"/>
        <v>66.661333333333346</v>
      </c>
      <c r="K999" s="150">
        <f t="shared" si="224"/>
        <v>66.661333333333346</v>
      </c>
    </row>
    <row r="1000" spans="1:11" x14ac:dyDescent="0.2">
      <c r="A1000" s="129" t="s">
        <v>77</v>
      </c>
      <c r="B1000" s="130" t="s">
        <v>129</v>
      </c>
      <c r="C1000" s="98" t="s">
        <v>258</v>
      </c>
      <c r="D1000" s="131" t="s">
        <v>726</v>
      </c>
      <c r="E1000" s="126" t="s">
        <v>78</v>
      </c>
      <c r="F1000" s="126">
        <v>900204</v>
      </c>
      <c r="G1000" s="133">
        <v>1875</v>
      </c>
      <c r="H1000" s="133">
        <v>1875</v>
      </c>
      <c r="I1000" s="133">
        <v>1249.9000000000001</v>
      </c>
      <c r="J1000" s="133">
        <f t="shared" si="223"/>
        <v>66.661333333333346</v>
      </c>
      <c r="K1000" s="150">
        <f t="shared" si="224"/>
        <v>66.661333333333346</v>
      </c>
    </row>
    <row r="1001" spans="1:11" ht="25.5" x14ac:dyDescent="0.2">
      <c r="A1001" s="129" t="s">
        <v>79</v>
      </c>
      <c r="B1001" s="130" t="s">
        <v>129</v>
      </c>
      <c r="C1001" s="98" t="s">
        <v>258</v>
      </c>
      <c r="D1001" s="131" t="s">
        <v>726</v>
      </c>
      <c r="E1001" s="126" t="s">
        <v>80</v>
      </c>
      <c r="F1001" s="126"/>
      <c r="G1001" s="133">
        <f>G1002</f>
        <v>47341</v>
      </c>
      <c r="H1001" s="133">
        <f>H1002</f>
        <v>47341</v>
      </c>
      <c r="I1001" s="133">
        <f>I1002</f>
        <v>31352.2</v>
      </c>
      <c r="J1001" s="133">
        <f t="shared" si="223"/>
        <v>66.226315455947287</v>
      </c>
      <c r="K1001" s="150">
        <f t="shared" si="224"/>
        <v>66.226315455947287</v>
      </c>
    </row>
    <row r="1002" spans="1:11" x14ac:dyDescent="0.2">
      <c r="A1002" s="129" t="s">
        <v>81</v>
      </c>
      <c r="B1002" s="130" t="s">
        <v>129</v>
      </c>
      <c r="C1002" s="98" t="s">
        <v>258</v>
      </c>
      <c r="D1002" s="131" t="s">
        <v>726</v>
      </c>
      <c r="E1002" s="126" t="s">
        <v>82</v>
      </c>
      <c r="F1002" s="126">
        <v>900204</v>
      </c>
      <c r="G1002" s="133">
        <v>47341</v>
      </c>
      <c r="H1002" s="133">
        <v>47341</v>
      </c>
      <c r="I1002" s="133">
        <v>31352.2</v>
      </c>
      <c r="J1002" s="133">
        <f t="shared" si="223"/>
        <v>66.226315455947287</v>
      </c>
      <c r="K1002" s="150">
        <f t="shared" si="224"/>
        <v>66.226315455947287</v>
      </c>
    </row>
    <row r="1003" spans="1:11" ht="25.5" x14ac:dyDescent="0.2">
      <c r="A1003" s="149" t="s">
        <v>485</v>
      </c>
      <c r="B1003" s="125" t="s">
        <v>129</v>
      </c>
      <c r="C1003" s="70" t="s">
        <v>258</v>
      </c>
      <c r="D1003" s="142" t="s">
        <v>170</v>
      </c>
      <c r="E1003" s="90"/>
      <c r="F1003" s="152"/>
      <c r="G1003" s="127">
        <f t="shared" ref="G1003:I1005" si="226">G1004</f>
        <v>3032.6</v>
      </c>
      <c r="H1003" s="127">
        <f t="shared" si="226"/>
        <v>3032.6</v>
      </c>
      <c r="I1003" s="127">
        <f t="shared" si="226"/>
        <v>1344.8</v>
      </c>
      <c r="J1003" s="127">
        <f t="shared" si="223"/>
        <v>44.344786651717996</v>
      </c>
      <c r="K1003" s="147">
        <f t="shared" si="224"/>
        <v>44.344786651717996</v>
      </c>
    </row>
    <row r="1004" spans="1:11" x14ac:dyDescent="0.2">
      <c r="A1004" s="149" t="s">
        <v>486</v>
      </c>
      <c r="B1004" s="125" t="s">
        <v>129</v>
      </c>
      <c r="C1004" s="70" t="s">
        <v>258</v>
      </c>
      <c r="D1004" s="142" t="s">
        <v>171</v>
      </c>
      <c r="E1004" s="90"/>
      <c r="F1004" s="152"/>
      <c r="G1004" s="127">
        <f t="shared" si="226"/>
        <v>3032.6</v>
      </c>
      <c r="H1004" s="127">
        <f t="shared" si="226"/>
        <v>3032.6</v>
      </c>
      <c r="I1004" s="127">
        <f t="shared" si="226"/>
        <v>1344.8</v>
      </c>
      <c r="J1004" s="127">
        <f t="shared" si="223"/>
        <v>44.344786651717996</v>
      </c>
      <c r="K1004" s="147">
        <f t="shared" si="224"/>
        <v>44.344786651717996</v>
      </c>
    </row>
    <row r="1005" spans="1:11" ht="38.25" x14ac:dyDescent="0.2">
      <c r="A1005" s="166" t="s">
        <v>487</v>
      </c>
      <c r="B1005" s="125" t="s">
        <v>129</v>
      </c>
      <c r="C1005" s="70" t="s">
        <v>258</v>
      </c>
      <c r="D1005" s="142" t="s">
        <v>177</v>
      </c>
      <c r="E1005" s="152"/>
      <c r="F1005" s="152"/>
      <c r="G1005" s="127">
        <f t="shared" si="226"/>
        <v>3032.6</v>
      </c>
      <c r="H1005" s="127">
        <f t="shared" si="226"/>
        <v>3032.6</v>
      </c>
      <c r="I1005" s="127">
        <f t="shared" si="226"/>
        <v>1344.8</v>
      </c>
      <c r="J1005" s="133">
        <f t="shared" si="223"/>
        <v>44.344786651717996</v>
      </c>
      <c r="K1005" s="150">
        <f t="shared" si="224"/>
        <v>44.344786651717996</v>
      </c>
    </row>
    <row r="1006" spans="1:11" x14ac:dyDescent="0.2">
      <c r="A1006" s="168" t="s">
        <v>204</v>
      </c>
      <c r="B1006" s="130" t="s">
        <v>129</v>
      </c>
      <c r="C1006" s="98" t="s">
        <v>258</v>
      </c>
      <c r="D1006" s="131" t="s">
        <v>207</v>
      </c>
      <c r="E1006" s="126"/>
      <c r="F1006" s="126"/>
      <c r="G1006" s="133">
        <f>G1007+G1009</f>
        <v>3032.6</v>
      </c>
      <c r="H1006" s="133">
        <f>H1007+H1009</f>
        <v>3032.6</v>
      </c>
      <c r="I1006" s="133">
        <f>I1007+I1009</f>
        <v>1344.8</v>
      </c>
      <c r="J1006" s="133">
        <f t="shared" si="223"/>
        <v>44.344786651717996</v>
      </c>
      <c r="K1006" s="150">
        <f t="shared" si="224"/>
        <v>44.344786651717996</v>
      </c>
    </row>
    <row r="1007" spans="1:11" x14ac:dyDescent="0.2">
      <c r="A1007" s="129" t="s">
        <v>68</v>
      </c>
      <c r="B1007" s="130" t="s">
        <v>129</v>
      </c>
      <c r="C1007" s="98" t="s">
        <v>258</v>
      </c>
      <c r="D1007" s="131" t="s">
        <v>207</v>
      </c>
      <c r="E1007" s="126">
        <v>200</v>
      </c>
      <c r="F1007" s="126"/>
      <c r="G1007" s="133">
        <f>G1008</f>
        <v>46</v>
      </c>
      <c r="H1007" s="133">
        <f>H1008</f>
        <v>46</v>
      </c>
      <c r="I1007" s="133">
        <f>I1008</f>
        <v>19.2</v>
      </c>
      <c r="J1007" s="133">
        <f t="shared" si="223"/>
        <v>41.739130434782609</v>
      </c>
      <c r="K1007" s="150">
        <f t="shared" si="224"/>
        <v>41.739130434782609</v>
      </c>
    </row>
    <row r="1008" spans="1:11" ht="25.5" x14ac:dyDescent="0.2">
      <c r="A1008" s="129" t="s">
        <v>70</v>
      </c>
      <c r="B1008" s="130" t="s">
        <v>129</v>
      </c>
      <c r="C1008" s="98" t="s">
        <v>258</v>
      </c>
      <c r="D1008" s="131" t="s">
        <v>207</v>
      </c>
      <c r="E1008" s="126">
        <v>240</v>
      </c>
      <c r="F1008" s="126">
        <v>900100</v>
      </c>
      <c r="G1008" s="133">
        <v>46</v>
      </c>
      <c r="H1008" s="133">
        <v>46</v>
      </c>
      <c r="I1008" s="133">
        <v>19.2</v>
      </c>
      <c r="J1008" s="133">
        <f t="shared" si="223"/>
        <v>41.739130434782609</v>
      </c>
      <c r="K1008" s="150">
        <f t="shared" si="224"/>
        <v>41.739130434782609</v>
      </c>
    </row>
    <row r="1009" spans="1:11" ht="25.5" x14ac:dyDescent="0.2">
      <c r="A1009" s="129" t="s">
        <v>79</v>
      </c>
      <c r="B1009" s="130" t="s">
        <v>129</v>
      </c>
      <c r="C1009" s="98" t="s">
        <v>258</v>
      </c>
      <c r="D1009" s="131" t="s">
        <v>207</v>
      </c>
      <c r="E1009" s="126">
        <v>600</v>
      </c>
      <c r="F1009" s="126"/>
      <c r="G1009" s="133">
        <f>G1010</f>
        <v>2986.6</v>
      </c>
      <c r="H1009" s="133">
        <f>H1010</f>
        <v>2986.6</v>
      </c>
      <c r="I1009" s="133">
        <f>I1010</f>
        <v>1325.6</v>
      </c>
      <c r="J1009" s="133">
        <f t="shared" si="223"/>
        <v>44.384919306234508</v>
      </c>
      <c r="K1009" s="150">
        <f t="shared" si="224"/>
        <v>44.384919306234508</v>
      </c>
    </row>
    <row r="1010" spans="1:11" x14ac:dyDescent="0.2">
      <c r="A1010" s="129" t="s">
        <v>81</v>
      </c>
      <c r="B1010" s="130" t="s">
        <v>129</v>
      </c>
      <c r="C1010" s="98" t="s">
        <v>258</v>
      </c>
      <c r="D1010" s="131" t="s">
        <v>207</v>
      </c>
      <c r="E1010" s="126">
        <v>610</v>
      </c>
      <c r="F1010" s="126">
        <v>900100</v>
      </c>
      <c r="G1010" s="133">
        <v>2986.6</v>
      </c>
      <c r="H1010" s="133">
        <v>2986.6</v>
      </c>
      <c r="I1010" s="133">
        <v>1325.6</v>
      </c>
      <c r="J1010" s="133">
        <f t="shared" si="223"/>
        <v>44.384919306234508</v>
      </c>
      <c r="K1010" s="150">
        <f t="shared" si="224"/>
        <v>44.384919306234508</v>
      </c>
    </row>
    <row r="1011" spans="1:11" ht="25.5" x14ac:dyDescent="0.2">
      <c r="A1011" s="171" t="s">
        <v>493</v>
      </c>
      <c r="B1011" s="125" t="s">
        <v>129</v>
      </c>
      <c r="C1011" s="70" t="s">
        <v>258</v>
      </c>
      <c r="D1011" s="142" t="s">
        <v>148</v>
      </c>
      <c r="E1011" s="152"/>
      <c r="F1011" s="126"/>
      <c r="G1011" s="127">
        <f>G1012</f>
        <v>577.6</v>
      </c>
      <c r="H1011" s="127">
        <f>H1012</f>
        <v>518.9</v>
      </c>
      <c r="I1011" s="127">
        <f>I1012</f>
        <v>449.6</v>
      </c>
      <c r="J1011" s="127">
        <f t="shared" si="223"/>
        <v>77.8393351800554</v>
      </c>
      <c r="K1011" s="147">
        <f t="shared" si="224"/>
        <v>86.644825592599744</v>
      </c>
    </row>
    <row r="1012" spans="1:11" x14ac:dyDescent="0.2">
      <c r="A1012" s="171" t="s">
        <v>488</v>
      </c>
      <c r="B1012" s="125" t="s">
        <v>129</v>
      </c>
      <c r="C1012" s="70" t="s">
        <v>258</v>
      </c>
      <c r="D1012" s="142" t="s">
        <v>490</v>
      </c>
      <c r="E1012" s="96"/>
      <c r="F1012" s="96"/>
      <c r="G1012" s="127">
        <f t="shared" ref="G1012:I1013" si="227">G1013</f>
        <v>577.6</v>
      </c>
      <c r="H1012" s="127">
        <f t="shared" si="227"/>
        <v>518.9</v>
      </c>
      <c r="I1012" s="127">
        <f t="shared" si="227"/>
        <v>449.6</v>
      </c>
      <c r="J1012" s="127">
        <f t="shared" si="223"/>
        <v>77.8393351800554</v>
      </c>
      <c r="K1012" s="147">
        <f t="shared" si="224"/>
        <v>86.644825592599744</v>
      </c>
    </row>
    <row r="1013" spans="1:11" ht="24.75" customHeight="1" x14ac:dyDescent="0.2">
      <c r="A1013" s="164" t="s">
        <v>489</v>
      </c>
      <c r="B1013" s="125" t="s">
        <v>129</v>
      </c>
      <c r="C1013" s="70" t="s">
        <v>258</v>
      </c>
      <c r="D1013" s="142" t="s">
        <v>491</v>
      </c>
      <c r="E1013" s="152"/>
      <c r="F1013" s="152"/>
      <c r="G1013" s="127">
        <f t="shared" si="227"/>
        <v>577.6</v>
      </c>
      <c r="H1013" s="127">
        <f t="shared" si="227"/>
        <v>518.9</v>
      </c>
      <c r="I1013" s="127">
        <f t="shared" si="227"/>
        <v>449.6</v>
      </c>
      <c r="J1013" s="133">
        <f t="shared" si="223"/>
        <v>77.8393351800554</v>
      </c>
      <c r="K1013" s="150">
        <f t="shared" si="224"/>
        <v>86.644825592599744</v>
      </c>
    </row>
    <row r="1014" spans="1:11" ht="25.5" x14ac:dyDescent="0.2">
      <c r="A1014" s="181" t="s">
        <v>811</v>
      </c>
      <c r="B1014" s="130" t="s">
        <v>129</v>
      </c>
      <c r="C1014" s="98" t="s">
        <v>258</v>
      </c>
      <c r="D1014" s="159" t="s">
        <v>492</v>
      </c>
      <c r="E1014" s="126"/>
      <c r="F1014" s="126"/>
      <c r="G1014" s="133">
        <f>G1015+G1017</f>
        <v>577.6</v>
      </c>
      <c r="H1014" s="133">
        <f>H1015+H1017</f>
        <v>518.9</v>
      </c>
      <c r="I1014" s="133">
        <f>I1015+I1017</f>
        <v>449.6</v>
      </c>
      <c r="J1014" s="133">
        <f t="shared" si="223"/>
        <v>77.8393351800554</v>
      </c>
      <c r="K1014" s="150">
        <f t="shared" si="224"/>
        <v>86.644825592599744</v>
      </c>
    </row>
    <row r="1015" spans="1:11" x14ac:dyDescent="0.2">
      <c r="A1015" s="129" t="s">
        <v>68</v>
      </c>
      <c r="B1015" s="130" t="s">
        <v>129</v>
      </c>
      <c r="C1015" s="98" t="s">
        <v>258</v>
      </c>
      <c r="D1015" s="159" t="s">
        <v>492</v>
      </c>
      <c r="E1015" s="126">
        <v>200</v>
      </c>
      <c r="F1015" s="126"/>
      <c r="G1015" s="133">
        <f>G1016</f>
        <v>78.099999999999994</v>
      </c>
      <c r="H1015" s="133">
        <f>H1016</f>
        <v>35</v>
      </c>
      <c r="I1015" s="133">
        <f>I1016</f>
        <v>35</v>
      </c>
      <c r="J1015" s="133">
        <f t="shared" si="223"/>
        <v>44.814340588988479</v>
      </c>
      <c r="K1015" s="150">
        <f t="shared" si="224"/>
        <v>100</v>
      </c>
    </row>
    <row r="1016" spans="1:11" ht="25.5" x14ac:dyDescent="0.2">
      <c r="A1016" s="129" t="s">
        <v>70</v>
      </c>
      <c r="B1016" s="130" t="s">
        <v>129</v>
      </c>
      <c r="C1016" s="98" t="s">
        <v>258</v>
      </c>
      <c r="D1016" s="159" t="s">
        <v>492</v>
      </c>
      <c r="E1016" s="126">
        <v>240</v>
      </c>
      <c r="F1016" s="126">
        <v>900100</v>
      </c>
      <c r="G1016" s="133">
        <v>78.099999999999994</v>
      </c>
      <c r="H1016" s="133">
        <v>35</v>
      </c>
      <c r="I1016" s="133">
        <v>35</v>
      </c>
      <c r="J1016" s="133">
        <f t="shared" si="223"/>
        <v>44.814340588988479</v>
      </c>
      <c r="K1016" s="150">
        <f t="shared" si="224"/>
        <v>100</v>
      </c>
    </row>
    <row r="1017" spans="1:11" ht="25.5" x14ac:dyDescent="0.2">
      <c r="A1017" s="129" t="s">
        <v>79</v>
      </c>
      <c r="B1017" s="130" t="s">
        <v>129</v>
      </c>
      <c r="C1017" s="98" t="s">
        <v>258</v>
      </c>
      <c r="D1017" s="159" t="s">
        <v>492</v>
      </c>
      <c r="E1017" s="126" t="s">
        <v>80</v>
      </c>
      <c r="F1017" s="126"/>
      <c r="G1017" s="133">
        <f>G1018</f>
        <v>499.5</v>
      </c>
      <c r="H1017" s="133">
        <f>H1018</f>
        <v>483.9</v>
      </c>
      <c r="I1017" s="133">
        <f>I1018</f>
        <v>414.6</v>
      </c>
      <c r="J1017" s="133">
        <f t="shared" si="223"/>
        <v>83.003003003003002</v>
      </c>
      <c r="K1017" s="150">
        <f t="shared" si="224"/>
        <v>85.678859268443901</v>
      </c>
    </row>
    <row r="1018" spans="1:11" x14ac:dyDescent="0.2">
      <c r="A1018" s="129" t="s">
        <v>81</v>
      </c>
      <c r="B1018" s="130" t="s">
        <v>129</v>
      </c>
      <c r="C1018" s="98" t="s">
        <v>258</v>
      </c>
      <c r="D1018" s="159" t="s">
        <v>492</v>
      </c>
      <c r="E1018" s="126" t="s">
        <v>82</v>
      </c>
      <c r="F1018" s="126">
        <v>900100</v>
      </c>
      <c r="G1018" s="133">
        <v>499.5</v>
      </c>
      <c r="H1018" s="133">
        <v>483.9</v>
      </c>
      <c r="I1018" s="133">
        <v>414.6</v>
      </c>
      <c r="J1018" s="133">
        <f t="shared" si="223"/>
        <v>83.003003003003002</v>
      </c>
      <c r="K1018" s="150">
        <f t="shared" si="224"/>
        <v>85.678859268443901</v>
      </c>
    </row>
    <row r="1019" spans="1:11" x14ac:dyDescent="0.2">
      <c r="A1019" s="124" t="s">
        <v>103</v>
      </c>
      <c r="B1019" s="125" t="s">
        <v>129</v>
      </c>
      <c r="C1019" s="79" t="s">
        <v>259</v>
      </c>
      <c r="D1019" s="142"/>
      <c r="E1019" s="126"/>
      <c r="F1019" s="126"/>
      <c r="G1019" s="127">
        <f>G1020+G1062+G1056</f>
        <v>107148.8</v>
      </c>
      <c r="H1019" s="127">
        <f>H1020+H1062+H1056</f>
        <v>104886.7</v>
      </c>
      <c r="I1019" s="127">
        <f>I1020+I1062+I1056</f>
        <v>54319.5</v>
      </c>
      <c r="J1019" s="127">
        <f t="shared" si="223"/>
        <v>50.695388095806948</v>
      </c>
      <c r="K1019" s="147">
        <f t="shared" si="224"/>
        <v>51.788739659079752</v>
      </c>
    </row>
    <row r="1020" spans="1:11" x14ac:dyDescent="0.2">
      <c r="A1020" s="106" t="s">
        <v>257</v>
      </c>
      <c r="B1020" s="125" t="s">
        <v>129</v>
      </c>
      <c r="C1020" s="79" t="s">
        <v>259</v>
      </c>
      <c r="D1020" s="142" t="s">
        <v>182</v>
      </c>
      <c r="E1020" s="126"/>
      <c r="F1020" s="126"/>
      <c r="G1020" s="127">
        <f>G1021+G1026</f>
        <v>106838.5</v>
      </c>
      <c r="H1020" s="127">
        <f>H1021+H1026</f>
        <v>104576.4</v>
      </c>
      <c r="I1020" s="127">
        <f>I1021+I1026</f>
        <v>54121.8</v>
      </c>
      <c r="J1020" s="127">
        <f t="shared" si="223"/>
        <v>50.657581302620315</v>
      </c>
      <c r="K1020" s="147">
        <f t="shared" si="224"/>
        <v>51.75335926652668</v>
      </c>
    </row>
    <row r="1021" spans="1:11" x14ac:dyDescent="0.2">
      <c r="A1021" s="108" t="s">
        <v>132</v>
      </c>
      <c r="B1021" s="71" t="s">
        <v>129</v>
      </c>
      <c r="C1021" s="79" t="s">
        <v>259</v>
      </c>
      <c r="D1021" s="142" t="s">
        <v>246</v>
      </c>
      <c r="E1021" s="126"/>
      <c r="F1021" s="126"/>
      <c r="G1021" s="127">
        <f t="shared" ref="G1021:I1024" si="228">G1022</f>
        <v>8573</v>
      </c>
      <c r="H1021" s="127">
        <f t="shared" si="228"/>
        <v>8573</v>
      </c>
      <c r="I1021" s="127">
        <f t="shared" si="228"/>
        <v>4029.9</v>
      </c>
      <c r="J1021" s="127">
        <f t="shared" si="223"/>
        <v>47.006882071620204</v>
      </c>
      <c r="K1021" s="147">
        <f t="shared" si="224"/>
        <v>47.006882071620204</v>
      </c>
    </row>
    <row r="1022" spans="1:11" ht="25.5" x14ac:dyDescent="0.2">
      <c r="A1022" s="155" t="s">
        <v>477</v>
      </c>
      <c r="B1022" s="71" t="s">
        <v>129</v>
      </c>
      <c r="C1022" s="79" t="s">
        <v>259</v>
      </c>
      <c r="D1022" s="142" t="s">
        <v>478</v>
      </c>
      <c r="E1022" s="96"/>
      <c r="F1022" s="96"/>
      <c r="G1022" s="127">
        <f t="shared" si="228"/>
        <v>8573</v>
      </c>
      <c r="H1022" s="127">
        <f t="shared" si="228"/>
        <v>8573</v>
      </c>
      <c r="I1022" s="127">
        <f t="shared" si="228"/>
        <v>4029.9</v>
      </c>
      <c r="J1022" s="133">
        <f t="shared" si="223"/>
        <v>47.006882071620204</v>
      </c>
      <c r="K1022" s="150">
        <f t="shared" si="224"/>
        <v>47.006882071620204</v>
      </c>
    </row>
    <row r="1023" spans="1:11" ht="102" x14ac:dyDescent="0.2">
      <c r="A1023" s="163" t="s">
        <v>481</v>
      </c>
      <c r="B1023" s="71" t="s">
        <v>129</v>
      </c>
      <c r="C1023" s="79" t="s">
        <v>259</v>
      </c>
      <c r="D1023" s="131" t="s">
        <v>484</v>
      </c>
      <c r="E1023" s="126"/>
      <c r="F1023" s="126"/>
      <c r="G1023" s="133">
        <f t="shared" si="228"/>
        <v>8573</v>
      </c>
      <c r="H1023" s="133">
        <f t="shared" si="228"/>
        <v>8573</v>
      </c>
      <c r="I1023" s="133">
        <f t="shared" si="228"/>
        <v>4029.9</v>
      </c>
      <c r="J1023" s="133">
        <f t="shared" si="223"/>
        <v>47.006882071620204</v>
      </c>
      <c r="K1023" s="150">
        <f t="shared" si="224"/>
        <v>47.006882071620204</v>
      </c>
    </row>
    <row r="1024" spans="1:11" ht="25.5" x14ac:dyDescent="0.2">
      <c r="A1024" s="129" t="s">
        <v>79</v>
      </c>
      <c r="B1024" s="85" t="s">
        <v>129</v>
      </c>
      <c r="C1024" s="95" t="s">
        <v>259</v>
      </c>
      <c r="D1024" s="131" t="s">
        <v>484</v>
      </c>
      <c r="E1024" s="126">
        <v>600</v>
      </c>
      <c r="F1024" s="126"/>
      <c r="G1024" s="133">
        <f t="shared" si="228"/>
        <v>8573</v>
      </c>
      <c r="H1024" s="133">
        <f t="shared" si="228"/>
        <v>8573</v>
      </c>
      <c r="I1024" s="133">
        <f t="shared" si="228"/>
        <v>4029.9</v>
      </c>
      <c r="J1024" s="133">
        <f t="shared" si="223"/>
        <v>47.006882071620204</v>
      </c>
      <c r="K1024" s="150">
        <f t="shared" si="224"/>
        <v>47.006882071620204</v>
      </c>
    </row>
    <row r="1025" spans="1:11" x14ac:dyDescent="0.2">
      <c r="A1025" s="129" t="s">
        <v>81</v>
      </c>
      <c r="B1025" s="85" t="s">
        <v>129</v>
      </c>
      <c r="C1025" s="95" t="s">
        <v>259</v>
      </c>
      <c r="D1025" s="131" t="s">
        <v>484</v>
      </c>
      <c r="E1025" s="126" t="s">
        <v>82</v>
      </c>
      <c r="F1025" s="126">
        <v>900303</v>
      </c>
      <c r="G1025" s="133">
        <v>8573</v>
      </c>
      <c r="H1025" s="133">
        <v>8573</v>
      </c>
      <c r="I1025" s="133">
        <v>4029.9</v>
      </c>
      <c r="J1025" s="133">
        <f t="shared" si="223"/>
        <v>47.006882071620204</v>
      </c>
      <c r="K1025" s="150">
        <f t="shared" si="224"/>
        <v>47.006882071620204</v>
      </c>
    </row>
    <row r="1026" spans="1:11" ht="25.5" x14ac:dyDescent="0.2">
      <c r="A1026" s="155" t="s">
        <v>503</v>
      </c>
      <c r="B1026" s="71" t="s">
        <v>129</v>
      </c>
      <c r="C1026" s="79" t="s">
        <v>259</v>
      </c>
      <c r="D1026" s="142" t="s">
        <v>183</v>
      </c>
      <c r="E1026" s="91"/>
      <c r="F1026" s="91"/>
      <c r="G1026" s="127">
        <f>G1027+G1031+G1048+G1044</f>
        <v>98265.5</v>
      </c>
      <c r="H1026" s="127">
        <f>H1027+H1031+H1048+H1044</f>
        <v>96003.4</v>
      </c>
      <c r="I1026" s="127">
        <f>I1027+I1031+I1048+I1044</f>
        <v>50091.9</v>
      </c>
      <c r="J1026" s="127">
        <f t="shared" si="223"/>
        <v>50.976080109499264</v>
      </c>
      <c r="K1026" s="147">
        <f t="shared" si="224"/>
        <v>52.177214556984438</v>
      </c>
    </row>
    <row r="1027" spans="1:11" ht="38.25" x14ac:dyDescent="0.2">
      <c r="A1027" s="155" t="s">
        <v>504</v>
      </c>
      <c r="B1027" s="71" t="s">
        <v>129</v>
      </c>
      <c r="C1027" s="79" t="s">
        <v>259</v>
      </c>
      <c r="D1027" s="142" t="s">
        <v>247</v>
      </c>
      <c r="E1027" s="91"/>
      <c r="F1027" s="91"/>
      <c r="G1027" s="127">
        <f t="shared" ref="G1027:H1029" si="229">G1028</f>
        <v>600</v>
      </c>
      <c r="H1027" s="127">
        <f t="shared" si="229"/>
        <v>600</v>
      </c>
      <c r="I1027" s="127">
        <f t="shared" ref="I1027:I1029" si="230">I1028</f>
        <v>0</v>
      </c>
      <c r="J1027" s="133">
        <f t="shared" si="223"/>
        <v>0</v>
      </c>
      <c r="K1027" s="150">
        <f t="shared" si="224"/>
        <v>0</v>
      </c>
    </row>
    <row r="1028" spans="1:11" x14ac:dyDescent="0.2">
      <c r="A1028" s="163" t="s">
        <v>229</v>
      </c>
      <c r="B1028" s="85" t="s">
        <v>129</v>
      </c>
      <c r="C1028" s="95" t="s">
        <v>259</v>
      </c>
      <c r="D1028" s="131" t="s">
        <v>508</v>
      </c>
      <c r="E1028" s="91"/>
      <c r="F1028" s="91"/>
      <c r="G1028" s="133">
        <f t="shared" si="229"/>
        <v>600</v>
      </c>
      <c r="H1028" s="133">
        <f t="shared" si="229"/>
        <v>600</v>
      </c>
      <c r="I1028" s="133">
        <f t="shared" si="230"/>
        <v>0</v>
      </c>
      <c r="J1028" s="133">
        <f t="shared" si="223"/>
        <v>0</v>
      </c>
      <c r="K1028" s="150">
        <f t="shared" si="224"/>
        <v>0</v>
      </c>
    </row>
    <row r="1029" spans="1:11" x14ac:dyDescent="0.2">
      <c r="A1029" s="129" t="s">
        <v>111</v>
      </c>
      <c r="B1029" s="85" t="s">
        <v>129</v>
      </c>
      <c r="C1029" s="95" t="s">
        <v>259</v>
      </c>
      <c r="D1029" s="131" t="s">
        <v>508</v>
      </c>
      <c r="E1029" s="97">
        <v>300</v>
      </c>
      <c r="F1029" s="91"/>
      <c r="G1029" s="133">
        <f t="shared" si="229"/>
        <v>600</v>
      </c>
      <c r="H1029" s="133">
        <f t="shared" si="229"/>
        <v>600</v>
      </c>
      <c r="I1029" s="133">
        <f t="shared" si="230"/>
        <v>0</v>
      </c>
      <c r="J1029" s="133">
        <f t="shared" si="223"/>
        <v>0</v>
      </c>
      <c r="K1029" s="150">
        <f t="shared" si="224"/>
        <v>0</v>
      </c>
    </row>
    <row r="1030" spans="1:11" x14ac:dyDescent="0.2">
      <c r="A1030" s="165" t="s">
        <v>113</v>
      </c>
      <c r="B1030" s="85" t="s">
        <v>129</v>
      </c>
      <c r="C1030" s="95" t="s">
        <v>259</v>
      </c>
      <c r="D1030" s="131" t="s">
        <v>508</v>
      </c>
      <c r="E1030" s="97">
        <v>340</v>
      </c>
      <c r="F1030" s="126">
        <v>900100</v>
      </c>
      <c r="G1030" s="133">
        <v>600</v>
      </c>
      <c r="H1030" s="133">
        <v>600</v>
      </c>
      <c r="I1030" s="133">
        <v>0</v>
      </c>
      <c r="J1030" s="133">
        <f t="shared" si="223"/>
        <v>0</v>
      </c>
      <c r="K1030" s="150">
        <f t="shared" si="224"/>
        <v>0</v>
      </c>
    </row>
    <row r="1031" spans="1:11" ht="25.5" x14ac:dyDescent="0.2">
      <c r="A1031" s="155" t="s">
        <v>505</v>
      </c>
      <c r="B1031" s="71" t="s">
        <v>129</v>
      </c>
      <c r="C1031" s="79" t="s">
        <v>259</v>
      </c>
      <c r="D1031" s="142" t="s">
        <v>509</v>
      </c>
      <c r="E1031" s="91"/>
      <c r="F1031" s="91"/>
      <c r="G1031" s="127">
        <f>G1032+G1038+G1041+G1035</f>
        <v>69467.3</v>
      </c>
      <c r="H1031" s="127">
        <f>H1032+H1038+H1041+H1035</f>
        <v>67205.2</v>
      </c>
      <c r="I1031" s="127">
        <f>I1032+I1038+I1041+I1035</f>
        <v>33274.1</v>
      </c>
      <c r="J1031" s="133">
        <f t="shared" si="223"/>
        <v>47.898939501031421</v>
      </c>
      <c r="K1031" s="150">
        <f t="shared" si="224"/>
        <v>49.511198538208347</v>
      </c>
    </row>
    <row r="1032" spans="1:11" ht="25.5" x14ac:dyDescent="0.2">
      <c r="A1032" s="165" t="s">
        <v>242</v>
      </c>
      <c r="B1032" s="130" t="s">
        <v>129</v>
      </c>
      <c r="C1032" s="95" t="s">
        <v>259</v>
      </c>
      <c r="D1032" s="131" t="s">
        <v>510</v>
      </c>
      <c r="E1032" s="87"/>
      <c r="F1032" s="87"/>
      <c r="G1032" s="133">
        <f t="shared" ref="G1032:I1033" si="231">G1033</f>
        <v>56500.9</v>
      </c>
      <c r="H1032" s="133">
        <f t="shared" si="231"/>
        <v>55507.3</v>
      </c>
      <c r="I1032" s="133">
        <f t="shared" si="231"/>
        <v>31708.2</v>
      </c>
      <c r="J1032" s="133">
        <f t="shared" si="223"/>
        <v>56.119814020661622</v>
      </c>
      <c r="K1032" s="150">
        <f t="shared" si="224"/>
        <v>57.124378234934859</v>
      </c>
    </row>
    <row r="1033" spans="1:11" ht="25.5" x14ac:dyDescent="0.2">
      <c r="A1033" s="129" t="s">
        <v>79</v>
      </c>
      <c r="B1033" s="130" t="s">
        <v>129</v>
      </c>
      <c r="C1033" s="95" t="s">
        <v>259</v>
      </c>
      <c r="D1033" s="131" t="s">
        <v>510</v>
      </c>
      <c r="E1033" s="126" t="s">
        <v>80</v>
      </c>
      <c r="F1033" s="126"/>
      <c r="G1033" s="133">
        <f t="shared" si="231"/>
        <v>56500.9</v>
      </c>
      <c r="H1033" s="133">
        <f t="shared" si="231"/>
        <v>55507.3</v>
      </c>
      <c r="I1033" s="133">
        <f t="shared" si="231"/>
        <v>31708.2</v>
      </c>
      <c r="J1033" s="133">
        <f t="shared" si="223"/>
        <v>56.119814020661622</v>
      </c>
      <c r="K1033" s="150">
        <f t="shared" si="224"/>
        <v>57.124378234934859</v>
      </c>
    </row>
    <row r="1034" spans="1:11" x14ac:dyDescent="0.2">
      <c r="A1034" s="129" t="s">
        <v>104</v>
      </c>
      <c r="B1034" s="130" t="s">
        <v>129</v>
      </c>
      <c r="C1034" s="95" t="s">
        <v>259</v>
      </c>
      <c r="D1034" s="131" t="s">
        <v>510</v>
      </c>
      <c r="E1034" s="126" t="s">
        <v>105</v>
      </c>
      <c r="F1034" s="126">
        <v>900100</v>
      </c>
      <c r="G1034" s="133">
        <v>56500.9</v>
      </c>
      <c r="H1034" s="133">
        <v>55507.3</v>
      </c>
      <c r="I1034" s="133">
        <v>31708.2</v>
      </c>
      <c r="J1034" s="133">
        <f t="shared" ref="J1034:J1097" si="232">I1034/G1034*100</f>
        <v>56.119814020661622</v>
      </c>
      <c r="K1034" s="150">
        <f t="shared" ref="K1034:K1097" si="233">I1034/H1034*100</f>
        <v>57.124378234934859</v>
      </c>
    </row>
    <row r="1035" spans="1:11" ht="38.25" x14ac:dyDescent="0.2">
      <c r="A1035" s="129" t="s">
        <v>834</v>
      </c>
      <c r="B1035" s="130" t="s">
        <v>129</v>
      </c>
      <c r="C1035" s="95" t="s">
        <v>259</v>
      </c>
      <c r="D1035" s="131" t="s">
        <v>835</v>
      </c>
      <c r="E1035" s="126"/>
      <c r="F1035" s="126"/>
      <c r="G1035" s="133">
        <f t="shared" ref="G1035:I1036" si="234">G1036</f>
        <v>368</v>
      </c>
      <c r="H1035" s="133">
        <f t="shared" si="234"/>
        <v>368</v>
      </c>
      <c r="I1035" s="133">
        <f t="shared" si="234"/>
        <v>102.4</v>
      </c>
      <c r="J1035" s="133">
        <f t="shared" si="232"/>
        <v>27.826086956521738</v>
      </c>
      <c r="K1035" s="150">
        <f t="shared" si="233"/>
        <v>27.826086956521738</v>
      </c>
    </row>
    <row r="1036" spans="1:11" ht="25.5" x14ac:dyDescent="0.2">
      <c r="A1036" s="129" t="s">
        <v>79</v>
      </c>
      <c r="B1036" s="130" t="s">
        <v>129</v>
      </c>
      <c r="C1036" s="95" t="s">
        <v>259</v>
      </c>
      <c r="D1036" s="131" t="s">
        <v>835</v>
      </c>
      <c r="E1036" s="126" t="s">
        <v>80</v>
      </c>
      <c r="F1036" s="126"/>
      <c r="G1036" s="133">
        <f t="shared" si="234"/>
        <v>368</v>
      </c>
      <c r="H1036" s="133">
        <f t="shared" si="234"/>
        <v>368</v>
      </c>
      <c r="I1036" s="133">
        <f t="shared" si="234"/>
        <v>102.4</v>
      </c>
      <c r="J1036" s="133">
        <f t="shared" si="232"/>
        <v>27.826086956521738</v>
      </c>
      <c r="K1036" s="150">
        <f t="shared" si="233"/>
        <v>27.826086956521738</v>
      </c>
    </row>
    <row r="1037" spans="1:11" x14ac:dyDescent="0.2">
      <c r="A1037" s="129" t="s">
        <v>104</v>
      </c>
      <c r="B1037" s="130" t="s">
        <v>129</v>
      </c>
      <c r="C1037" s="95" t="s">
        <v>259</v>
      </c>
      <c r="D1037" s="131" t="s">
        <v>835</v>
      </c>
      <c r="E1037" s="126" t="s">
        <v>105</v>
      </c>
      <c r="F1037" s="126">
        <v>900100</v>
      </c>
      <c r="G1037" s="133">
        <v>368</v>
      </c>
      <c r="H1037" s="133">
        <v>368</v>
      </c>
      <c r="I1037" s="133">
        <v>102.4</v>
      </c>
      <c r="J1037" s="133">
        <f t="shared" si="232"/>
        <v>27.826086956521738</v>
      </c>
      <c r="K1037" s="150">
        <f t="shared" si="233"/>
        <v>27.826086956521738</v>
      </c>
    </row>
    <row r="1038" spans="1:11" ht="38.25" x14ac:dyDescent="0.2">
      <c r="A1038" s="165" t="s">
        <v>506</v>
      </c>
      <c r="B1038" s="130" t="s">
        <v>129</v>
      </c>
      <c r="C1038" s="95" t="s">
        <v>259</v>
      </c>
      <c r="D1038" s="131" t="s">
        <v>511</v>
      </c>
      <c r="E1038" s="87"/>
      <c r="F1038" s="87"/>
      <c r="G1038" s="133">
        <f t="shared" ref="G1038:I1039" si="235">G1039</f>
        <v>9477.7000000000007</v>
      </c>
      <c r="H1038" s="133">
        <f t="shared" si="235"/>
        <v>8209.2000000000007</v>
      </c>
      <c r="I1038" s="133">
        <f t="shared" si="235"/>
        <v>0</v>
      </c>
      <c r="J1038" s="133">
        <f t="shared" si="232"/>
        <v>0</v>
      </c>
      <c r="K1038" s="150">
        <f t="shared" si="233"/>
        <v>0</v>
      </c>
    </row>
    <row r="1039" spans="1:11" ht="25.5" x14ac:dyDescent="0.2">
      <c r="A1039" s="129" t="s">
        <v>79</v>
      </c>
      <c r="B1039" s="130" t="s">
        <v>129</v>
      </c>
      <c r="C1039" s="95" t="s">
        <v>259</v>
      </c>
      <c r="D1039" s="131" t="s">
        <v>511</v>
      </c>
      <c r="E1039" s="126" t="s">
        <v>80</v>
      </c>
      <c r="F1039" s="126"/>
      <c r="G1039" s="133">
        <f t="shared" si="235"/>
        <v>9477.7000000000007</v>
      </c>
      <c r="H1039" s="133">
        <f t="shared" si="235"/>
        <v>8209.2000000000007</v>
      </c>
      <c r="I1039" s="133">
        <f t="shared" si="235"/>
        <v>0</v>
      </c>
      <c r="J1039" s="133">
        <f t="shared" si="232"/>
        <v>0</v>
      </c>
      <c r="K1039" s="150">
        <f t="shared" si="233"/>
        <v>0</v>
      </c>
    </row>
    <row r="1040" spans="1:11" x14ac:dyDescent="0.2">
      <c r="A1040" s="129" t="s">
        <v>104</v>
      </c>
      <c r="B1040" s="130" t="s">
        <v>129</v>
      </c>
      <c r="C1040" s="95" t="s">
        <v>259</v>
      </c>
      <c r="D1040" s="131" t="s">
        <v>511</v>
      </c>
      <c r="E1040" s="126" t="s">
        <v>105</v>
      </c>
      <c r="F1040" s="126">
        <v>900100</v>
      </c>
      <c r="G1040" s="133">
        <v>9477.7000000000007</v>
      </c>
      <c r="H1040" s="133">
        <v>8209.2000000000007</v>
      </c>
      <c r="I1040" s="133">
        <v>0</v>
      </c>
      <c r="J1040" s="133">
        <f t="shared" si="232"/>
        <v>0</v>
      </c>
      <c r="K1040" s="150">
        <f t="shared" si="233"/>
        <v>0</v>
      </c>
    </row>
    <row r="1041" spans="1:11" ht="38.25" x14ac:dyDescent="0.2">
      <c r="A1041" s="165" t="s">
        <v>507</v>
      </c>
      <c r="B1041" s="130" t="s">
        <v>129</v>
      </c>
      <c r="C1041" s="95" t="s">
        <v>259</v>
      </c>
      <c r="D1041" s="131" t="s">
        <v>512</v>
      </c>
      <c r="E1041" s="87"/>
      <c r="F1041" s="87"/>
      <c r="G1041" s="133">
        <f t="shared" ref="G1041:I1042" si="236">G1042</f>
        <v>3120.7</v>
      </c>
      <c r="H1041" s="133">
        <f t="shared" si="236"/>
        <v>3120.7</v>
      </c>
      <c r="I1041" s="133">
        <f t="shared" si="236"/>
        <v>1463.5</v>
      </c>
      <c r="J1041" s="133">
        <f t="shared" si="232"/>
        <v>46.89652962476368</v>
      </c>
      <c r="K1041" s="150">
        <f t="shared" si="233"/>
        <v>46.89652962476368</v>
      </c>
    </row>
    <row r="1042" spans="1:11" ht="25.5" x14ac:dyDescent="0.2">
      <c r="A1042" s="129" t="s">
        <v>79</v>
      </c>
      <c r="B1042" s="130" t="s">
        <v>129</v>
      </c>
      <c r="C1042" s="95" t="s">
        <v>259</v>
      </c>
      <c r="D1042" s="131" t="s">
        <v>512</v>
      </c>
      <c r="E1042" s="126" t="s">
        <v>80</v>
      </c>
      <c r="F1042" s="126"/>
      <c r="G1042" s="133">
        <f t="shared" si="236"/>
        <v>3120.7</v>
      </c>
      <c r="H1042" s="133">
        <f t="shared" si="236"/>
        <v>3120.7</v>
      </c>
      <c r="I1042" s="133">
        <f t="shared" si="236"/>
        <v>1463.5</v>
      </c>
      <c r="J1042" s="133">
        <f t="shared" si="232"/>
        <v>46.89652962476368</v>
      </c>
      <c r="K1042" s="150">
        <f t="shared" si="233"/>
        <v>46.89652962476368</v>
      </c>
    </row>
    <row r="1043" spans="1:11" x14ac:dyDescent="0.2">
      <c r="A1043" s="129" t="s">
        <v>104</v>
      </c>
      <c r="B1043" s="130" t="s">
        <v>129</v>
      </c>
      <c r="C1043" s="95" t="s">
        <v>259</v>
      </c>
      <c r="D1043" s="131" t="s">
        <v>512</v>
      </c>
      <c r="E1043" s="126" t="s">
        <v>105</v>
      </c>
      <c r="F1043" s="126">
        <v>900100</v>
      </c>
      <c r="G1043" s="133">
        <v>3120.7</v>
      </c>
      <c r="H1043" s="133">
        <v>3120.7</v>
      </c>
      <c r="I1043" s="133">
        <v>1463.5</v>
      </c>
      <c r="J1043" s="133">
        <f t="shared" si="232"/>
        <v>46.89652962476368</v>
      </c>
      <c r="K1043" s="150">
        <f t="shared" si="233"/>
        <v>46.89652962476368</v>
      </c>
    </row>
    <row r="1044" spans="1:11" ht="25.5" x14ac:dyDescent="0.2">
      <c r="A1044" s="124" t="s">
        <v>870</v>
      </c>
      <c r="B1044" s="125" t="s">
        <v>129</v>
      </c>
      <c r="C1044" s="114" t="s">
        <v>259</v>
      </c>
      <c r="D1044" s="142" t="s">
        <v>872</v>
      </c>
      <c r="E1044" s="152"/>
      <c r="F1044" s="152"/>
      <c r="G1044" s="127">
        <f t="shared" ref="G1044:H1046" si="237">G1045</f>
        <v>167</v>
      </c>
      <c r="H1044" s="127">
        <f t="shared" si="237"/>
        <v>167</v>
      </c>
      <c r="I1044" s="127">
        <f t="shared" ref="I1044:I1046" si="238">I1045</f>
        <v>92.6</v>
      </c>
      <c r="J1044" s="133">
        <f t="shared" si="232"/>
        <v>55.449101796407184</v>
      </c>
      <c r="K1044" s="150">
        <f t="shared" si="233"/>
        <v>55.449101796407184</v>
      </c>
    </row>
    <row r="1045" spans="1:11" ht="38.25" x14ac:dyDescent="0.2">
      <c r="A1045" s="129" t="s">
        <v>871</v>
      </c>
      <c r="B1045" s="130" t="s">
        <v>129</v>
      </c>
      <c r="C1045" s="116" t="s">
        <v>259</v>
      </c>
      <c r="D1045" s="131" t="s">
        <v>873</v>
      </c>
      <c r="E1045" s="126"/>
      <c r="F1045" s="126"/>
      <c r="G1045" s="133">
        <f t="shared" si="237"/>
        <v>167</v>
      </c>
      <c r="H1045" s="133">
        <f t="shared" si="237"/>
        <v>167</v>
      </c>
      <c r="I1045" s="133">
        <f t="shared" si="238"/>
        <v>92.6</v>
      </c>
      <c r="J1045" s="133">
        <f t="shared" si="232"/>
        <v>55.449101796407184</v>
      </c>
      <c r="K1045" s="150">
        <f t="shared" si="233"/>
        <v>55.449101796407184</v>
      </c>
    </row>
    <row r="1046" spans="1:11" ht="25.5" x14ac:dyDescent="0.2">
      <c r="A1046" s="129" t="s">
        <v>79</v>
      </c>
      <c r="B1046" s="130" t="s">
        <v>129</v>
      </c>
      <c r="C1046" s="116" t="s">
        <v>259</v>
      </c>
      <c r="D1046" s="131" t="s">
        <v>873</v>
      </c>
      <c r="E1046" s="126" t="s">
        <v>80</v>
      </c>
      <c r="F1046" s="126"/>
      <c r="G1046" s="133">
        <f t="shared" si="237"/>
        <v>167</v>
      </c>
      <c r="H1046" s="133">
        <f t="shared" si="237"/>
        <v>167</v>
      </c>
      <c r="I1046" s="133">
        <f t="shared" si="238"/>
        <v>92.6</v>
      </c>
      <c r="J1046" s="133">
        <f t="shared" si="232"/>
        <v>55.449101796407184</v>
      </c>
      <c r="K1046" s="150">
        <f t="shared" si="233"/>
        <v>55.449101796407184</v>
      </c>
    </row>
    <row r="1047" spans="1:11" x14ac:dyDescent="0.2">
      <c r="A1047" s="129" t="s">
        <v>81</v>
      </c>
      <c r="B1047" s="130" t="s">
        <v>129</v>
      </c>
      <c r="C1047" s="116" t="s">
        <v>259</v>
      </c>
      <c r="D1047" s="131" t="s">
        <v>873</v>
      </c>
      <c r="E1047" s="126" t="s">
        <v>82</v>
      </c>
      <c r="F1047" s="126">
        <v>900304</v>
      </c>
      <c r="G1047" s="133">
        <v>167</v>
      </c>
      <c r="H1047" s="133">
        <v>167</v>
      </c>
      <c r="I1047" s="133">
        <v>92.6</v>
      </c>
      <c r="J1047" s="133">
        <f t="shared" si="232"/>
        <v>55.449101796407184</v>
      </c>
      <c r="K1047" s="150">
        <f t="shared" si="233"/>
        <v>55.449101796407184</v>
      </c>
    </row>
    <row r="1048" spans="1:11" ht="25.5" x14ac:dyDescent="0.2">
      <c r="A1048" s="155" t="s">
        <v>410</v>
      </c>
      <c r="B1048" s="125" t="s">
        <v>129</v>
      </c>
      <c r="C1048" s="79" t="s">
        <v>259</v>
      </c>
      <c r="D1048" s="142" t="s">
        <v>513</v>
      </c>
      <c r="E1048" s="152"/>
      <c r="F1048" s="152"/>
      <c r="G1048" s="127">
        <f>G1049</f>
        <v>28031.200000000001</v>
      </c>
      <c r="H1048" s="127">
        <f>H1049</f>
        <v>28031.200000000001</v>
      </c>
      <c r="I1048" s="127">
        <f>I1049</f>
        <v>16725.2</v>
      </c>
      <c r="J1048" s="133">
        <f t="shared" si="232"/>
        <v>59.666371757184855</v>
      </c>
      <c r="K1048" s="150">
        <f t="shared" si="233"/>
        <v>59.666371757184855</v>
      </c>
    </row>
    <row r="1049" spans="1:11" ht="25.5" x14ac:dyDescent="0.2">
      <c r="A1049" s="191" t="s">
        <v>411</v>
      </c>
      <c r="B1049" s="130" t="s">
        <v>129</v>
      </c>
      <c r="C1049" s="95" t="s">
        <v>259</v>
      </c>
      <c r="D1049" s="131" t="s">
        <v>514</v>
      </c>
      <c r="E1049" s="126"/>
      <c r="F1049" s="126"/>
      <c r="G1049" s="133">
        <f>G1050+G1054</f>
        <v>28031.200000000001</v>
      </c>
      <c r="H1049" s="133">
        <f>H1050+H1054</f>
        <v>28031.200000000001</v>
      </c>
      <c r="I1049" s="133">
        <f>I1050+I1054</f>
        <v>16725.2</v>
      </c>
      <c r="J1049" s="133">
        <f t="shared" si="232"/>
        <v>59.666371757184855</v>
      </c>
      <c r="K1049" s="150">
        <f t="shared" si="233"/>
        <v>59.666371757184855</v>
      </c>
    </row>
    <row r="1050" spans="1:11" ht="25.5" x14ac:dyDescent="0.2">
      <c r="A1050" s="129" t="s">
        <v>79</v>
      </c>
      <c r="B1050" s="130" t="s">
        <v>129</v>
      </c>
      <c r="C1050" s="95" t="s">
        <v>259</v>
      </c>
      <c r="D1050" s="131" t="s">
        <v>514</v>
      </c>
      <c r="E1050" s="126" t="s">
        <v>80</v>
      </c>
      <c r="F1050" s="126"/>
      <c r="G1050" s="133">
        <f>G1051+G1052+G1053</f>
        <v>27817</v>
      </c>
      <c r="H1050" s="133">
        <f>H1051+H1052+H1053</f>
        <v>27817</v>
      </c>
      <c r="I1050" s="133">
        <f>I1051+I1052+I1053</f>
        <v>16725.2</v>
      </c>
      <c r="J1050" s="133">
        <f t="shared" si="232"/>
        <v>60.125822338857539</v>
      </c>
      <c r="K1050" s="150">
        <f t="shared" si="233"/>
        <v>60.125822338857539</v>
      </c>
    </row>
    <row r="1051" spans="1:11" x14ac:dyDescent="0.2">
      <c r="A1051" s="129" t="s">
        <v>81</v>
      </c>
      <c r="B1051" s="130" t="s">
        <v>129</v>
      </c>
      <c r="C1051" s="95" t="s">
        <v>259</v>
      </c>
      <c r="D1051" s="131" t="s">
        <v>514</v>
      </c>
      <c r="E1051" s="126" t="s">
        <v>82</v>
      </c>
      <c r="F1051" s="126">
        <v>900100</v>
      </c>
      <c r="G1051" s="133">
        <v>1919.3</v>
      </c>
      <c r="H1051" s="133">
        <v>1919.3</v>
      </c>
      <c r="I1051" s="133">
        <v>1522.5</v>
      </c>
      <c r="J1051" s="133">
        <f t="shared" si="232"/>
        <v>79.325795863075072</v>
      </c>
      <c r="K1051" s="150">
        <f t="shared" si="233"/>
        <v>79.325795863075072</v>
      </c>
    </row>
    <row r="1052" spans="1:11" x14ac:dyDescent="0.2">
      <c r="A1052" s="129" t="s">
        <v>104</v>
      </c>
      <c r="B1052" s="130" t="s">
        <v>129</v>
      </c>
      <c r="C1052" s="95" t="s">
        <v>259</v>
      </c>
      <c r="D1052" s="131" t="s">
        <v>514</v>
      </c>
      <c r="E1052" s="126" t="s">
        <v>105</v>
      </c>
      <c r="F1052" s="126">
        <v>900100</v>
      </c>
      <c r="G1052" s="133">
        <v>25683.5</v>
      </c>
      <c r="H1052" s="133">
        <v>25683.5</v>
      </c>
      <c r="I1052" s="133">
        <v>15202.7</v>
      </c>
      <c r="J1052" s="133">
        <f t="shared" si="232"/>
        <v>59.19247766075496</v>
      </c>
      <c r="K1052" s="150">
        <f t="shared" si="233"/>
        <v>59.19247766075496</v>
      </c>
    </row>
    <row r="1053" spans="1:11" ht="38.25" x14ac:dyDescent="0.2">
      <c r="A1053" s="191" t="s">
        <v>655</v>
      </c>
      <c r="B1053" s="130" t="s">
        <v>129</v>
      </c>
      <c r="C1053" s="95" t="s">
        <v>259</v>
      </c>
      <c r="D1053" s="131" t="s">
        <v>514</v>
      </c>
      <c r="E1053" s="126">
        <v>630</v>
      </c>
      <c r="F1053" s="126">
        <v>900100</v>
      </c>
      <c r="G1053" s="133">
        <v>214.2</v>
      </c>
      <c r="H1053" s="133">
        <v>214.2</v>
      </c>
      <c r="I1053" s="133">
        <v>0</v>
      </c>
      <c r="J1053" s="133">
        <f t="shared" si="232"/>
        <v>0</v>
      </c>
      <c r="K1053" s="150">
        <f t="shared" si="233"/>
        <v>0</v>
      </c>
    </row>
    <row r="1054" spans="1:11" x14ac:dyDescent="0.2">
      <c r="A1054" s="196" t="s">
        <v>72</v>
      </c>
      <c r="B1054" s="130" t="s">
        <v>129</v>
      </c>
      <c r="C1054" s="95" t="s">
        <v>259</v>
      </c>
      <c r="D1054" s="131" t="s">
        <v>514</v>
      </c>
      <c r="E1054" s="126">
        <v>800</v>
      </c>
      <c r="F1054" s="126"/>
      <c r="G1054" s="133">
        <f>G1055</f>
        <v>214.2</v>
      </c>
      <c r="H1054" s="133">
        <f>H1055</f>
        <v>214.2</v>
      </c>
      <c r="I1054" s="133">
        <f>I1055</f>
        <v>0</v>
      </c>
      <c r="J1054" s="133">
        <f t="shared" si="232"/>
        <v>0</v>
      </c>
      <c r="K1054" s="150">
        <f t="shared" si="233"/>
        <v>0</v>
      </c>
    </row>
    <row r="1055" spans="1:11" ht="25.5" x14ac:dyDescent="0.2">
      <c r="A1055" s="191" t="s">
        <v>92</v>
      </c>
      <c r="B1055" s="130" t="s">
        <v>129</v>
      </c>
      <c r="C1055" s="95" t="s">
        <v>259</v>
      </c>
      <c r="D1055" s="131" t="s">
        <v>514</v>
      </c>
      <c r="E1055" s="126">
        <v>810</v>
      </c>
      <c r="F1055" s="126">
        <v>900100</v>
      </c>
      <c r="G1055" s="133">
        <v>214.2</v>
      </c>
      <c r="H1055" s="133">
        <v>214.2</v>
      </c>
      <c r="I1055" s="133">
        <v>0</v>
      </c>
      <c r="J1055" s="133">
        <f t="shared" si="232"/>
        <v>0</v>
      </c>
      <c r="K1055" s="150">
        <f t="shared" si="233"/>
        <v>0</v>
      </c>
    </row>
    <row r="1056" spans="1:11" ht="25.5" x14ac:dyDescent="0.2">
      <c r="A1056" s="149" t="s">
        <v>485</v>
      </c>
      <c r="B1056" s="125" t="s">
        <v>129</v>
      </c>
      <c r="C1056" s="114" t="s">
        <v>259</v>
      </c>
      <c r="D1056" s="142" t="s">
        <v>170</v>
      </c>
      <c r="E1056" s="117"/>
      <c r="F1056" s="152"/>
      <c r="G1056" s="127">
        <f t="shared" ref="G1056:H1060" si="239">G1057</f>
        <v>206.8</v>
      </c>
      <c r="H1056" s="127">
        <f t="shared" si="239"/>
        <v>206.8</v>
      </c>
      <c r="I1056" s="127">
        <f t="shared" ref="I1056:I1060" si="240">I1057</f>
        <v>94.2</v>
      </c>
      <c r="J1056" s="127">
        <f t="shared" si="232"/>
        <v>45.551257253384911</v>
      </c>
      <c r="K1056" s="147">
        <f t="shared" si="233"/>
        <v>45.551257253384911</v>
      </c>
    </row>
    <row r="1057" spans="1:11" x14ac:dyDescent="0.2">
      <c r="A1057" s="149" t="s">
        <v>486</v>
      </c>
      <c r="B1057" s="125" t="s">
        <v>129</v>
      </c>
      <c r="C1057" s="114" t="s">
        <v>259</v>
      </c>
      <c r="D1057" s="142" t="s">
        <v>171</v>
      </c>
      <c r="E1057" s="117"/>
      <c r="F1057" s="152"/>
      <c r="G1057" s="127">
        <f t="shared" si="239"/>
        <v>206.8</v>
      </c>
      <c r="H1057" s="127">
        <f t="shared" si="239"/>
        <v>206.8</v>
      </c>
      <c r="I1057" s="127">
        <f t="shared" si="240"/>
        <v>94.2</v>
      </c>
      <c r="J1057" s="127">
        <f t="shared" si="232"/>
        <v>45.551257253384911</v>
      </c>
      <c r="K1057" s="147">
        <f t="shared" si="233"/>
        <v>45.551257253384911</v>
      </c>
    </row>
    <row r="1058" spans="1:11" ht="38.25" x14ac:dyDescent="0.2">
      <c r="A1058" s="166" t="s">
        <v>487</v>
      </c>
      <c r="B1058" s="125" t="s">
        <v>129</v>
      </c>
      <c r="C1058" s="114" t="s">
        <v>259</v>
      </c>
      <c r="D1058" s="142" t="s">
        <v>177</v>
      </c>
      <c r="E1058" s="117"/>
      <c r="F1058" s="152"/>
      <c r="G1058" s="127">
        <f t="shared" si="239"/>
        <v>206.8</v>
      </c>
      <c r="H1058" s="127">
        <f t="shared" si="239"/>
        <v>206.8</v>
      </c>
      <c r="I1058" s="127">
        <f t="shared" si="240"/>
        <v>94.2</v>
      </c>
      <c r="J1058" s="133">
        <f t="shared" si="232"/>
        <v>45.551257253384911</v>
      </c>
      <c r="K1058" s="150">
        <f t="shared" si="233"/>
        <v>45.551257253384911</v>
      </c>
    </row>
    <row r="1059" spans="1:11" x14ac:dyDescent="0.2">
      <c r="A1059" s="168" t="s">
        <v>204</v>
      </c>
      <c r="B1059" s="130" t="s">
        <v>129</v>
      </c>
      <c r="C1059" s="116" t="s">
        <v>259</v>
      </c>
      <c r="D1059" s="131" t="s">
        <v>207</v>
      </c>
      <c r="E1059" s="126"/>
      <c r="F1059" s="126"/>
      <c r="G1059" s="133">
        <f t="shared" si="239"/>
        <v>206.8</v>
      </c>
      <c r="H1059" s="133">
        <f t="shared" si="239"/>
        <v>206.8</v>
      </c>
      <c r="I1059" s="133">
        <f t="shared" si="240"/>
        <v>94.2</v>
      </c>
      <c r="J1059" s="133">
        <f t="shared" si="232"/>
        <v>45.551257253384911</v>
      </c>
      <c r="K1059" s="150">
        <f t="shared" si="233"/>
        <v>45.551257253384911</v>
      </c>
    </row>
    <row r="1060" spans="1:11" ht="25.5" x14ac:dyDescent="0.2">
      <c r="A1060" s="129" t="s">
        <v>79</v>
      </c>
      <c r="B1060" s="130" t="s">
        <v>129</v>
      </c>
      <c r="C1060" s="116" t="s">
        <v>259</v>
      </c>
      <c r="D1060" s="131" t="s">
        <v>207</v>
      </c>
      <c r="E1060" s="126">
        <v>600</v>
      </c>
      <c r="F1060" s="126"/>
      <c r="G1060" s="133">
        <f t="shared" si="239"/>
        <v>206.8</v>
      </c>
      <c r="H1060" s="133">
        <f t="shared" si="239"/>
        <v>206.8</v>
      </c>
      <c r="I1060" s="133">
        <f t="shared" si="240"/>
        <v>94.2</v>
      </c>
      <c r="J1060" s="133">
        <f t="shared" si="232"/>
        <v>45.551257253384911</v>
      </c>
      <c r="K1060" s="150">
        <f t="shared" si="233"/>
        <v>45.551257253384911</v>
      </c>
    </row>
    <row r="1061" spans="1:11" x14ac:dyDescent="0.2">
      <c r="A1061" s="129" t="s">
        <v>659</v>
      </c>
      <c r="B1061" s="130" t="s">
        <v>129</v>
      </c>
      <c r="C1061" s="116" t="s">
        <v>259</v>
      </c>
      <c r="D1061" s="131" t="s">
        <v>207</v>
      </c>
      <c r="E1061" s="126">
        <v>620</v>
      </c>
      <c r="F1061" s="126">
        <v>900100</v>
      </c>
      <c r="G1061" s="133">
        <v>206.8</v>
      </c>
      <c r="H1061" s="133">
        <v>206.8</v>
      </c>
      <c r="I1061" s="133">
        <v>94.2</v>
      </c>
      <c r="J1061" s="133">
        <f t="shared" si="232"/>
        <v>45.551257253384911</v>
      </c>
      <c r="K1061" s="150">
        <f t="shared" si="233"/>
        <v>45.551257253384911</v>
      </c>
    </row>
    <row r="1062" spans="1:11" ht="25.5" x14ac:dyDescent="0.2">
      <c r="A1062" s="171" t="s">
        <v>493</v>
      </c>
      <c r="B1062" s="125" t="s">
        <v>129</v>
      </c>
      <c r="C1062" s="79" t="s">
        <v>259</v>
      </c>
      <c r="D1062" s="142" t="s">
        <v>148</v>
      </c>
      <c r="E1062" s="126"/>
      <c r="F1062" s="126"/>
      <c r="G1062" s="127">
        <f>G1063</f>
        <v>103.5</v>
      </c>
      <c r="H1062" s="127">
        <f>H1063</f>
        <v>103.5</v>
      </c>
      <c r="I1062" s="127">
        <f>I1063</f>
        <v>103.5</v>
      </c>
      <c r="J1062" s="127">
        <f t="shared" si="232"/>
        <v>100</v>
      </c>
      <c r="K1062" s="147">
        <f t="shared" si="233"/>
        <v>100</v>
      </c>
    </row>
    <row r="1063" spans="1:11" x14ac:dyDescent="0.2">
      <c r="A1063" s="171" t="s">
        <v>488</v>
      </c>
      <c r="B1063" s="125" t="s">
        <v>129</v>
      </c>
      <c r="C1063" s="79" t="s">
        <v>259</v>
      </c>
      <c r="D1063" s="142" t="s">
        <v>490</v>
      </c>
      <c r="E1063" s="96"/>
      <c r="F1063" s="96"/>
      <c r="G1063" s="127">
        <f t="shared" ref="G1063:I1065" si="241">G1064</f>
        <v>103.5</v>
      </c>
      <c r="H1063" s="127">
        <f t="shared" si="241"/>
        <v>103.5</v>
      </c>
      <c r="I1063" s="127">
        <f>I1064</f>
        <v>103.5</v>
      </c>
      <c r="J1063" s="127">
        <f t="shared" si="232"/>
        <v>100</v>
      </c>
      <c r="K1063" s="147">
        <f t="shared" si="233"/>
        <v>100</v>
      </c>
    </row>
    <row r="1064" spans="1:11" ht="25.5" x14ac:dyDescent="0.2">
      <c r="A1064" s="164" t="s">
        <v>489</v>
      </c>
      <c r="B1064" s="125" t="s">
        <v>129</v>
      </c>
      <c r="C1064" s="79" t="s">
        <v>259</v>
      </c>
      <c r="D1064" s="142" t="s">
        <v>491</v>
      </c>
      <c r="E1064" s="152"/>
      <c r="F1064" s="152"/>
      <c r="G1064" s="127">
        <f t="shared" si="241"/>
        <v>103.5</v>
      </c>
      <c r="H1064" s="127">
        <f t="shared" si="241"/>
        <v>103.5</v>
      </c>
      <c r="I1064" s="127">
        <f t="shared" si="241"/>
        <v>103.5</v>
      </c>
      <c r="J1064" s="133">
        <f t="shared" si="232"/>
        <v>100</v>
      </c>
      <c r="K1064" s="150">
        <f t="shared" si="233"/>
        <v>100</v>
      </c>
    </row>
    <row r="1065" spans="1:11" ht="25.5" x14ac:dyDescent="0.2">
      <c r="A1065" s="181" t="s">
        <v>811</v>
      </c>
      <c r="B1065" s="130" t="s">
        <v>129</v>
      </c>
      <c r="C1065" s="95" t="s">
        <v>259</v>
      </c>
      <c r="D1065" s="159" t="s">
        <v>492</v>
      </c>
      <c r="E1065" s="126"/>
      <c r="F1065" s="126"/>
      <c r="G1065" s="133">
        <f>G1066</f>
        <v>103.5</v>
      </c>
      <c r="H1065" s="133">
        <f>H1066</f>
        <v>103.5</v>
      </c>
      <c r="I1065" s="133">
        <f t="shared" si="241"/>
        <v>103.5</v>
      </c>
      <c r="J1065" s="133">
        <f t="shared" si="232"/>
        <v>100</v>
      </c>
      <c r="K1065" s="150">
        <f t="shared" si="233"/>
        <v>100</v>
      </c>
    </row>
    <row r="1066" spans="1:11" ht="25.5" x14ac:dyDescent="0.2">
      <c r="A1066" s="129" t="s">
        <v>79</v>
      </c>
      <c r="B1066" s="130" t="s">
        <v>129</v>
      </c>
      <c r="C1066" s="95" t="s">
        <v>259</v>
      </c>
      <c r="D1066" s="159" t="s">
        <v>492</v>
      </c>
      <c r="E1066" s="126" t="s">
        <v>80</v>
      </c>
      <c r="F1066" s="126"/>
      <c r="G1066" s="133">
        <f>G1067</f>
        <v>103.5</v>
      </c>
      <c r="H1066" s="133">
        <f>H1067</f>
        <v>103.5</v>
      </c>
      <c r="I1066" s="133">
        <f>I1067</f>
        <v>103.5</v>
      </c>
      <c r="J1066" s="133">
        <f t="shared" si="232"/>
        <v>100</v>
      </c>
      <c r="K1066" s="150">
        <f t="shared" si="233"/>
        <v>100</v>
      </c>
    </row>
    <row r="1067" spans="1:11" x14ac:dyDescent="0.2">
      <c r="A1067" s="129" t="s">
        <v>515</v>
      </c>
      <c r="B1067" s="130" t="s">
        <v>129</v>
      </c>
      <c r="C1067" s="95" t="s">
        <v>259</v>
      </c>
      <c r="D1067" s="159" t="s">
        <v>492</v>
      </c>
      <c r="E1067" s="126">
        <v>620</v>
      </c>
      <c r="F1067" s="126">
        <v>900100</v>
      </c>
      <c r="G1067" s="133">
        <v>103.5</v>
      </c>
      <c r="H1067" s="133">
        <v>103.5</v>
      </c>
      <c r="I1067" s="133">
        <v>103.5</v>
      </c>
      <c r="J1067" s="133">
        <f t="shared" si="232"/>
        <v>100</v>
      </c>
      <c r="K1067" s="150">
        <f t="shared" si="233"/>
        <v>100</v>
      </c>
    </row>
    <row r="1068" spans="1:11" x14ac:dyDescent="0.2">
      <c r="A1068" s="105" t="s">
        <v>107</v>
      </c>
      <c r="B1068" s="78" t="s">
        <v>129</v>
      </c>
      <c r="C1068" s="79" t="s">
        <v>260</v>
      </c>
      <c r="D1068" s="78"/>
      <c r="E1068" s="78"/>
      <c r="F1068" s="78"/>
      <c r="G1068" s="127">
        <f>G1069+G1089</f>
        <v>44168.299999999996</v>
      </c>
      <c r="H1068" s="127">
        <f>H1069+H1089</f>
        <v>44168.299999999996</v>
      </c>
      <c r="I1068" s="127">
        <f>I1069+I1089</f>
        <v>15980.599999999999</v>
      </c>
      <c r="J1068" s="127">
        <f t="shared" si="232"/>
        <v>36.181152546056786</v>
      </c>
      <c r="K1068" s="147">
        <f t="shared" si="233"/>
        <v>36.181152546056786</v>
      </c>
    </row>
    <row r="1069" spans="1:11" x14ac:dyDescent="0.2">
      <c r="A1069" s="106" t="s">
        <v>257</v>
      </c>
      <c r="B1069" s="71" t="s">
        <v>129</v>
      </c>
      <c r="C1069" s="79" t="s">
        <v>260</v>
      </c>
      <c r="D1069" s="142" t="s">
        <v>182</v>
      </c>
      <c r="E1069" s="78"/>
      <c r="F1069" s="78"/>
      <c r="G1069" s="127">
        <f>G1070+G1079</f>
        <v>32672.899999999998</v>
      </c>
      <c r="H1069" s="127">
        <f>H1070+H1079</f>
        <v>32672.899999999998</v>
      </c>
      <c r="I1069" s="127">
        <f>I1070+I1079</f>
        <v>14778.3</v>
      </c>
      <c r="J1069" s="127">
        <f t="shared" si="232"/>
        <v>45.231063052254314</v>
      </c>
      <c r="K1069" s="147">
        <f t="shared" si="233"/>
        <v>45.231063052254314</v>
      </c>
    </row>
    <row r="1070" spans="1:11" x14ac:dyDescent="0.2">
      <c r="A1070" s="109" t="s">
        <v>132</v>
      </c>
      <c r="B1070" s="71" t="s">
        <v>129</v>
      </c>
      <c r="C1070" s="79" t="s">
        <v>260</v>
      </c>
      <c r="D1070" s="142" t="s">
        <v>246</v>
      </c>
      <c r="E1070" s="78"/>
      <c r="F1070" s="78"/>
      <c r="G1070" s="127">
        <f>G1071</f>
        <v>5481.3</v>
      </c>
      <c r="H1070" s="127">
        <f>H1071</f>
        <v>5481.3</v>
      </c>
      <c r="I1070" s="127">
        <f>I1071</f>
        <v>3653.9</v>
      </c>
      <c r="J1070" s="127">
        <f t="shared" si="232"/>
        <v>66.661193512487912</v>
      </c>
      <c r="K1070" s="147">
        <f t="shared" si="233"/>
        <v>66.661193512487912</v>
      </c>
    </row>
    <row r="1071" spans="1:11" x14ac:dyDescent="0.2">
      <c r="A1071" s="124" t="s">
        <v>722</v>
      </c>
      <c r="B1071" s="71" t="s">
        <v>129</v>
      </c>
      <c r="C1071" s="79" t="s">
        <v>260</v>
      </c>
      <c r="D1071" s="142" t="s">
        <v>724</v>
      </c>
      <c r="E1071" s="115"/>
      <c r="F1071" s="126"/>
      <c r="G1071" s="127">
        <f>G1075+G1072</f>
        <v>5481.3</v>
      </c>
      <c r="H1071" s="127">
        <f>H1075+H1072</f>
        <v>5481.3</v>
      </c>
      <c r="I1071" s="127">
        <f>I1075+I1072</f>
        <v>3653.9</v>
      </c>
      <c r="J1071" s="127">
        <f t="shared" si="232"/>
        <v>66.661193512487912</v>
      </c>
      <c r="K1071" s="147">
        <f t="shared" si="233"/>
        <v>66.661193512487912</v>
      </c>
    </row>
    <row r="1072" spans="1:11" ht="76.5" x14ac:dyDescent="0.2">
      <c r="A1072" s="129" t="s">
        <v>786</v>
      </c>
      <c r="B1072" s="85" t="s">
        <v>129</v>
      </c>
      <c r="C1072" s="95" t="s">
        <v>260</v>
      </c>
      <c r="D1072" s="131" t="s">
        <v>787</v>
      </c>
      <c r="E1072" s="115"/>
      <c r="F1072" s="126"/>
      <c r="G1072" s="133">
        <f t="shared" ref="G1072:I1073" si="242">G1073</f>
        <v>859.3</v>
      </c>
      <c r="H1072" s="133">
        <f t="shared" si="242"/>
        <v>859.3</v>
      </c>
      <c r="I1072" s="133">
        <f t="shared" si="242"/>
        <v>572.9</v>
      </c>
      <c r="J1072" s="133">
        <f t="shared" si="232"/>
        <v>66.670545793087399</v>
      </c>
      <c r="K1072" s="150">
        <f t="shared" si="233"/>
        <v>66.670545793087399</v>
      </c>
    </row>
    <row r="1073" spans="1:11" ht="25.5" x14ac:dyDescent="0.2">
      <c r="A1073" s="129" t="s">
        <v>79</v>
      </c>
      <c r="B1073" s="85" t="s">
        <v>129</v>
      </c>
      <c r="C1073" s="95" t="s">
        <v>260</v>
      </c>
      <c r="D1073" s="131" t="s">
        <v>787</v>
      </c>
      <c r="E1073" s="126" t="s">
        <v>80</v>
      </c>
      <c r="F1073" s="126"/>
      <c r="G1073" s="133">
        <f t="shared" si="242"/>
        <v>859.3</v>
      </c>
      <c r="H1073" s="133">
        <f t="shared" si="242"/>
        <v>859.3</v>
      </c>
      <c r="I1073" s="133">
        <f t="shared" si="242"/>
        <v>572.9</v>
      </c>
      <c r="J1073" s="133">
        <f t="shared" si="232"/>
        <v>66.670545793087399</v>
      </c>
      <c r="K1073" s="150">
        <f t="shared" si="233"/>
        <v>66.670545793087399</v>
      </c>
    </row>
    <row r="1074" spans="1:11" x14ac:dyDescent="0.2">
      <c r="A1074" s="129" t="s">
        <v>81</v>
      </c>
      <c r="B1074" s="85" t="s">
        <v>129</v>
      </c>
      <c r="C1074" s="95" t="s">
        <v>260</v>
      </c>
      <c r="D1074" s="131" t="s">
        <v>787</v>
      </c>
      <c r="E1074" s="126" t="s">
        <v>82</v>
      </c>
      <c r="F1074" s="126">
        <v>900204</v>
      </c>
      <c r="G1074" s="133">
        <v>859.3</v>
      </c>
      <c r="H1074" s="133">
        <v>859.3</v>
      </c>
      <c r="I1074" s="133">
        <v>572.9</v>
      </c>
      <c r="J1074" s="133">
        <f t="shared" si="232"/>
        <v>66.670545793087399</v>
      </c>
      <c r="K1074" s="150">
        <f t="shared" si="233"/>
        <v>66.670545793087399</v>
      </c>
    </row>
    <row r="1075" spans="1:11" ht="38.25" x14ac:dyDescent="0.2">
      <c r="A1075" s="129" t="s">
        <v>727</v>
      </c>
      <c r="B1075" s="85" t="s">
        <v>129</v>
      </c>
      <c r="C1075" s="95" t="s">
        <v>260</v>
      </c>
      <c r="D1075" s="131" t="s">
        <v>725</v>
      </c>
      <c r="E1075" s="115"/>
      <c r="F1075" s="126"/>
      <c r="G1075" s="133">
        <f>G1076</f>
        <v>4622</v>
      </c>
      <c r="H1075" s="133">
        <f>H1076</f>
        <v>4622</v>
      </c>
      <c r="I1075" s="133">
        <f>I1076</f>
        <v>3081</v>
      </c>
      <c r="J1075" s="133">
        <f t="shared" si="232"/>
        <v>66.65945478147988</v>
      </c>
      <c r="K1075" s="150">
        <f t="shared" si="233"/>
        <v>66.65945478147988</v>
      </c>
    </row>
    <row r="1076" spans="1:11" ht="25.5" x14ac:dyDescent="0.2">
      <c r="A1076" s="129" t="s">
        <v>79</v>
      </c>
      <c r="B1076" s="85" t="s">
        <v>129</v>
      </c>
      <c r="C1076" s="95" t="s">
        <v>260</v>
      </c>
      <c r="D1076" s="131" t="s">
        <v>725</v>
      </c>
      <c r="E1076" s="126" t="s">
        <v>80</v>
      </c>
      <c r="F1076" s="126"/>
      <c r="G1076" s="133">
        <f>G1078+G1077</f>
        <v>4622</v>
      </c>
      <c r="H1076" s="133">
        <f>H1078+H1077</f>
        <v>4622</v>
      </c>
      <c r="I1076" s="133">
        <f>I1078+I1077</f>
        <v>3081</v>
      </c>
      <c r="J1076" s="133">
        <f t="shared" si="232"/>
        <v>66.65945478147988</v>
      </c>
      <c r="K1076" s="150">
        <f t="shared" si="233"/>
        <v>66.65945478147988</v>
      </c>
    </row>
    <row r="1077" spans="1:11" x14ac:dyDescent="0.2">
      <c r="A1077" s="129" t="s">
        <v>81</v>
      </c>
      <c r="B1077" s="85" t="s">
        <v>129</v>
      </c>
      <c r="C1077" s="95" t="s">
        <v>260</v>
      </c>
      <c r="D1077" s="131" t="s">
        <v>725</v>
      </c>
      <c r="E1077" s="126">
        <v>610</v>
      </c>
      <c r="F1077" s="126">
        <v>900204</v>
      </c>
      <c r="G1077" s="133">
        <v>3419.9</v>
      </c>
      <c r="H1077" s="133">
        <v>3419.9</v>
      </c>
      <c r="I1077" s="133">
        <v>2279.9</v>
      </c>
      <c r="J1077" s="133">
        <f t="shared" si="232"/>
        <v>66.665691979297634</v>
      </c>
      <c r="K1077" s="150">
        <f t="shared" si="233"/>
        <v>66.665691979297634</v>
      </c>
    </row>
    <row r="1078" spans="1:11" x14ac:dyDescent="0.2">
      <c r="A1078" s="129" t="s">
        <v>81</v>
      </c>
      <c r="B1078" s="85" t="s">
        <v>129</v>
      </c>
      <c r="C1078" s="95" t="s">
        <v>260</v>
      </c>
      <c r="D1078" s="131" t="s">
        <v>725</v>
      </c>
      <c r="E1078" s="126" t="s">
        <v>82</v>
      </c>
      <c r="F1078" s="126">
        <v>900304</v>
      </c>
      <c r="G1078" s="133">
        <v>1202.0999999999999</v>
      </c>
      <c r="H1078" s="133">
        <v>1202.0999999999999</v>
      </c>
      <c r="I1078" s="133">
        <v>801.1</v>
      </c>
      <c r="J1078" s="133">
        <f t="shared" si="232"/>
        <v>66.641710340237921</v>
      </c>
      <c r="K1078" s="150">
        <f t="shared" si="233"/>
        <v>66.641710340237921</v>
      </c>
    </row>
    <row r="1079" spans="1:11" x14ac:dyDescent="0.2">
      <c r="A1079" s="155" t="s">
        <v>372</v>
      </c>
      <c r="B1079" s="84" t="s">
        <v>129</v>
      </c>
      <c r="C1079" s="70" t="s">
        <v>260</v>
      </c>
      <c r="D1079" s="142" t="s">
        <v>517</v>
      </c>
      <c r="E1079" s="152"/>
      <c r="F1079" s="152"/>
      <c r="G1079" s="127">
        <f>G1080</f>
        <v>27191.599999999999</v>
      </c>
      <c r="H1079" s="127">
        <f>H1080</f>
        <v>27191.599999999999</v>
      </c>
      <c r="I1079" s="127">
        <f>I1080</f>
        <v>11124.4</v>
      </c>
      <c r="J1079" s="127">
        <f t="shared" si="232"/>
        <v>40.911163741743771</v>
      </c>
      <c r="K1079" s="147">
        <f t="shared" si="233"/>
        <v>40.911163741743771</v>
      </c>
    </row>
    <row r="1080" spans="1:11" ht="25.5" x14ac:dyDescent="0.2">
      <c r="A1080" s="155" t="s">
        <v>325</v>
      </c>
      <c r="B1080" s="73" t="s">
        <v>129</v>
      </c>
      <c r="C1080" s="79" t="s">
        <v>260</v>
      </c>
      <c r="D1080" s="142" t="s">
        <v>518</v>
      </c>
      <c r="E1080" s="90"/>
      <c r="F1080" s="90"/>
      <c r="G1080" s="127">
        <f>G1081+G1086</f>
        <v>27191.599999999999</v>
      </c>
      <c r="H1080" s="127">
        <f>H1081+H1086</f>
        <v>27191.599999999999</v>
      </c>
      <c r="I1080" s="127">
        <f>I1081+I1086</f>
        <v>11124.4</v>
      </c>
      <c r="J1080" s="133">
        <f t="shared" si="232"/>
        <v>40.911163741743771</v>
      </c>
      <c r="K1080" s="150">
        <f t="shared" si="233"/>
        <v>40.911163741743771</v>
      </c>
    </row>
    <row r="1081" spans="1:11" x14ac:dyDescent="0.2">
      <c r="A1081" s="163" t="s">
        <v>62</v>
      </c>
      <c r="B1081" s="75" t="s">
        <v>129</v>
      </c>
      <c r="C1081" s="95" t="s">
        <v>260</v>
      </c>
      <c r="D1081" s="131" t="s">
        <v>519</v>
      </c>
      <c r="E1081" s="87"/>
      <c r="F1081" s="87"/>
      <c r="G1081" s="133">
        <f>G1082+G1084</f>
        <v>14429.2</v>
      </c>
      <c r="H1081" s="133">
        <f>H1082+H1084</f>
        <v>14429.2</v>
      </c>
      <c r="I1081" s="133">
        <f>I1082+I1084</f>
        <v>5890.0999999999995</v>
      </c>
      <c r="J1081" s="133">
        <f t="shared" si="232"/>
        <v>40.820696920134161</v>
      </c>
      <c r="K1081" s="150">
        <f t="shared" si="233"/>
        <v>40.820696920134161</v>
      </c>
    </row>
    <row r="1082" spans="1:11" ht="38.25" x14ac:dyDescent="0.2">
      <c r="A1082" s="129" t="s">
        <v>63</v>
      </c>
      <c r="B1082" s="130" t="s">
        <v>129</v>
      </c>
      <c r="C1082" s="95" t="s">
        <v>260</v>
      </c>
      <c r="D1082" s="131" t="s">
        <v>519</v>
      </c>
      <c r="E1082" s="126" t="s">
        <v>64</v>
      </c>
      <c r="F1082" s="126"/>
      <c r="G1082" s="133">
        <f>G1083</f>
        <v>13828.7</v>
      </c>
      <c r="H1082" s="133">
        <f>H1083</f>
        <v>13828.7</v>
      </c>
      <c r="I1082" s="133">
        <f>I1083</f>
        <v>5666.4</v>
      </c>
      <c r="J1082" s="133">
        <f t="shared" si="232"/>
        <v>40.975652085879361</v>
      </c>
      <c r="K1082" s="150">
        <f t="shared" si="233"/>
        <v>40.975652085879361</v>
      </c>
    </row>
    <row r="1083" spans="1:11" x14ac:dyDescent="0.2">
      <c r="A1083" s="129" t="s">
        <v>65</v>
      </c>
      <c r="B1083" s="130" t="s">
        <v>129</v>
      </c>
      <c r="C1083" s="95" t="s">
        <v>260</v>
      </c>
      <c r="D1083" s="131" t="s">
        <v>519</v>
      </c>
      <c r="E1083" s="126" t="s">
        <v>66</v>
      </c>
      <c r="F1083" s="126">
        <v>900100</v>
      </c>
      <c r="G1083" s="133">
        <v>13828.7</v>
      </c>
      <c r="H1083" s="133">
        <v>13828.7</v>
      </c>
      <c r="I1083" s="133">
        <v>5666.4</v>
      </c>
      <c r="J1083" s="133">
        <f t="shared" si="232"/>
        <v>40.975652085879361</v>
      </c>
      <c r="K1083" s="150">
        <f t="shared" si="233"/>
        <v>40.975652085879361</v>
      </c>
    </row>
    <row r="1084" spans="1:11" x14ac:dyDescent="0.2">
      <c r="A1084" s="129" t="s">
        <v>68</v>
      </c>
      <c r="B1084" s="130" t="s">
        <v>129</v>
      </c>
      <c r="C1084" s="95" t="s">
        <v>260</v>
      </c>
      <c r="D1084" s="131" t="s">
        <v>519</v>
      </c>
      <c r="E1084" s="126" t="s">
        <v>69</v>
      </c>
      <c r="F1084" s="126"/>
      <c r="G1084" s="133">
        <f>G1085</f>
        <v>600.5</v>
      </c>
      <c r="H1084" s="133">
        <f>H1085</f>
        <v>600.5</v>
      </c>
      <c r="I1084" s="133">
        <f>I1085</f>
        <v>223.7</v>
      </c>
      <c r="J1084" s="133">
        <f t="shared" si="232"/>
        <v>37.252289758534552</v>
      </c>
      <c r="K1084" s="150">
        <f t="shared" si="233"/>
        <v>37.252289758534552</v>
      </c>
    </row>
    <row r="1085" spans="1:11" ht="25.5" x14ac:dyDescent="0.2">
      <c r="A1085" s="129" t="s">
        <v>70</v>
      </c>
      <c r="B1085" s="130" t="s">
        <v>129</v>
      </c>
      <c r="C1085" s="95" t="s">
        <v>260</v>
      </c>
      <c r="D1085" s="131" t="s">
        <v>519</v>
      </c>
      <c r="E1085" s="126" t="s">
        <v>71</v>
      </c>
      <c r="F1085" s="126">
        <v>900100</v>
      </c>
      <c r="G1085" s="133">
        <v>600.5</v>
      </c>
      <c r="H1085" s="133">
        <v>600.5</v>
      </c>
      <c r="I1085" s="133">
        <v>223.7</v>
      </c>
      <c r="J1085" s="133">
        <f t="shared" si="232"/>
        <v>37.252289758534552</v>
      </c>
      <c r="K1085" s="150">
        <f t="shared" si="233"/>
        <v>37.252289758534552</v>
      </c>
    </row>
    <row r="1086" spans="1:11" x14ac:dyDescent="0.2">
      <c r="A1086" s="163" t="s">
        <v>516</v>
      </c>
      <c r="B1086" s="88" t="s">
        <v>129</v>
      </c>
      <c r="C1086" s="95" t="s">
        <v>260</v>
      </c>
      <c r="D1086" s="131" t="s">
        <v>520</v>
      </c>
      <c r="E1086" s="90"/>
      <c r="F1086" s="90"/>
      <c r="G1086" s="133">
        <f t="shared" ref="G1086:I1087" si="243">G1087</f>
        <v>12762.4</v>
      </c>
      <c r="H1086" s="133">
        <f t="shared" si="243"/>
        <v>12762.4</v>
      </c>
      <c r="I1086" s="133">
        <f t="shared" si="243"/>
        <v>5234.3</v>
      </c>
      <c r="J1086" s="133">
        <f t="shared" si="232"/>
        <v>41.013445746881466</v>
      </c>
      <c r="K1086" s="150">
        <f t="shared" si="233"/>
        <v>41.013445746881466</v>
      </c>
    </row>
    <row r="1087" spans="1:11" ht="25.5" x14ac:dyDescent="0.2">
      <c r="A1087" s="129" t="s">
        <v>79</v>
      </c>
      <c r="B1087" s="75" t="s">
        <v>129</v>
      </c>
      <c r="C1087" s="95" t="s">
        <v>260</v>
      </c>
      <c r="D1087" s="131" t="s">
        <v>520</v>
      </c>
      <c r="E1087" s="126" t="s">
        <v>80</v>
      </c>
      <c r="F1087" s="126"/>
      <c r="G1087" s="133">
        <f t="shared" si="243"/>
        <v>12762.4</v>
      </c>
      <c r="H1087" s="133">
        <f t="shared" si="243"/>
        <v>12762.4</v>
      </c>
      <c r="I1087" s="133">
        <f t="shared" si="243"/>
        <v>5234.3</v>
      </c>
      <c r="J1087" s="133">
        <f t="shared" si="232"/>
        <v>41.013445746881466</v>
      </c>
      <c r="K1087" s="150">
        <f t="shared" si="233"/>
        <v>41.013445746881466</v>
      </c>
    </row>
    <row r="1088" spans="1:11" x14ac:dyDescent="0.2">
      <c r="A1088" s="129" t="s">
        <v>81</v>
      </c>
      <c r="B1088" s="130" t="s">
        <v>129</v>
      </c>
      <c r="C1088" s="95" t="s">
        <v>260</v>
      </c>
      <c r="D1088" s="131" t="s">
        <v>520</v>
      </c>
      <c r="E1088" s="126" t="s">
        <v>82</v>
      </c>
      <c r="F1088" s="126">
        <v>900100</v>
      </c>
      <c r="G1088" s="133">
        <v>12762.4</v>
      </c>
      <c r="H1088" s="133">
        <v>12762.4</v>
      </c>
      <c r="I1088" s="133">
        <v>5234.3</v>
      </c>
      <c r="J1088" s="133">
        <f t="shared" si="232"/>
        <v>41.013445746881466</v>
      </c>
      <c r="K1088" s="150">
        <f t="shared" si="233"/>
        <v>41.013445746881466</v>
      </c>
    </row>
    <row r="1089" spans="1:11" x14ac:dyDescent="0.2">
      <c r="A1089" s="148" t="s">
        <v>201</v>
      </c>
      <c r="B1089" s="72" t="s">
        <v>129</v>
      </c>
      <c r="C1089" s="79" t="s">
        <v>260</v>
      </c>
      <c r="D1089" s="142" t="s">
        <v>156</v>
      </c>
      <c r="E1089" s="126"/>
      <c r="F1089" s="126"/>
      <c r="G1089" s="127">
        <f t="shared" ref="G1089:I1090" si="244">G1090</f>
        <v>11495.4</v>
      </c>
      <c r="H1089" s="127">
        <f t="shared" si="244"/>
        <v>11495.4</v>
      </c>
      <c r="I1089" s="153">
        <f t="shared" si="244"/>
        <v>1202.3</v>
      </c>
      <c r="J1089" s="127">
        <f t="shared" si="232"/>
        <v>10.458966195173721</v>
      </c>
      <c r="K1089" s="147">
        <f t="shared" si="233"/>
        <v>10.458966195173721</v>
      </c>
    </row>
    <row r="1090" spans="1:11" x14ac:dyDescent="0.2">
      <c r="A1090" s="148" t="s">
        <v>522</v>
      </c>
      <c r="B1090" s="72" t="s">
        <v>129</v>
      </c>
      <c r="C1090" s="79" t="s">
        <v>260</v>
      </c>
      <c r="D1090" s="142" t="s">
        <v>184</v>
      </c>
      <c r="E1090" s="91"/>
      <c r="F1090" s="91"/>
      <c r="G1090" s="127">
        <f t="shared" si="244"/>
        <v>11495.4</v>
      </c>
      <c r="H1090" s="127">
        <f t="shared" si="244"/>
        <v>11495.4</v>
      </c>
      <c r="I1090" s="127">
        <f t="shared" si="244"/>
        <v>1202.3</v>
      </c>
      <c r="J1090" s="127">
        <f t="shared" si="232"/>
        <v>10.458966195173721</v>
      </c>
      <c r="K1090" s="147">
        <f t="shared" si="233"/>
        <v>10.458966195173721</v>
      </c>
    </row>
    <row r="1091" spans="1:11" ht="25.5" x14ac:dyDescent="0.2">
      <c r="A1091" s="156" t="s">
        <v>523</v>
      </c>
      <c r="B1091" s="72" t="s">
        <v>129</v>
      </c>
      <c r="C1091" s="79" t="s">
        <v>260</v>
      </c>
      <c r="D1091" s="142" t="s">
        <v>524</v>
      </c>
      <c r="E1091" s="152"/>
      <c r="F1091" s="152"/>
      <c r="G1091" s="127">
        <f>G1098+G1092</f>
        <v>11495.4</v>
      </c>
      <c r="H1091" s="127">
        <f>H1098+H1092</f>
        <v>11495.4</v>
      </c>
      <c r="I1091" s="127">
        <f>I1098+I1092</f>
        <v>1202.3</v>
      </c>
      <c r="J1091" s="133">
        <f t="shared" si="232"/>
        <v>10.458966195173721</v>
      </c>
      <c r="K1091" s="150">
        <f t="shared" si="233"/>
        <v>10.458966195173721</v>
      </c>
    </row>
    <row r="1092" spans="1:11" ht="38.25" x14ac:dyDescent="0.2">
      <c r="A1092" s="129" t="s">
        <v>848</v>
      </c>
      <c r="B1092" s="80" t="s">
        <v>129</v>
      </c>
      <c r="C1092" s="95" t="s">
        <v>260</v>
      </c>
      <c r="D1092" s="131" t="s">
        <v>849</v>
      </c>
      <c r="E1092" s="126"/>
      <c r="F1092" s="126"/>
      <c r="G1092" s="133">
        <f>G1093+G1095</f>
        <v>6025.4</v>
      </c>
      <c r="H1092" s="133">
        <f>H1093+H1095</f>
        <v>6025.4</v>
      </c>
      <c r="I1092" s="133">
        <f>I1093+I1095</f>
        <v>1202.3</v>
      </c>
      <c r="J1092" s="133">
        <f t="shared" si="232"/>
        <v>19.953861984266606</v>
      </c>
      <c r="K1092" s="150">
        <f t="shared" si="233"/>
        <v>19.953861984266606</v>
      </c>
    </row>
    <row r="1093" spans="1:11" x14ac:dyDescent="0.2">
      <c r="A1093" s="129" t="s">
        <v>111</v>
      </c>
      <c r="B1093" s="80" t="s">
        <v>129</v>
      </c>
      <c r="C1093" s="95" t="s">
        <v>260</v>
      </c>
      <c r="D1093" s="131" t="s">
        <v>849</v>
      </c>
      <c r="E1093" s="126" t="s">
        <v>112</v>
      </c>
      <c r="F1093" s="126"/>
      <c r="G1093" s="133">
        <f>G1094</f>
        <v>782.1</v>
      </c>
      <c r="H1093" s="133">
        <f>H1094</f>
        <v>782.1</v>
      </c>
      <c r="I1093" s="133">
        <f>I1094</f>
        <v>0</v>
      </c>
      <c r="J1093" s="133">
        <f t="shared" si="232"/>
        <v>0</v>
      </c>
      <c r="K1093" s="150">
        <f t="shared" si="233"/>
        <v>0</v>
      </c>
    </row>
    <row r="1094" spans="1:11" x14ac:dyDescent="0.2">
      <c r="A1094" s="129" t="s">
        <v>115</v>
      </c>
      <c r="B1094" s="80" t="s">
        <v>129</v>
      </c>
      <c r="C1094" s="95" t="s">
        <v>260</v>
      </c>
      <c r="D1094" s="131" t="s">
        <v>849</v>
      </c>
      <c r="E1094" s="126">
        <v>320</v>
      </c>
      <c r="F1094" s="126">
        <v>900100</v>
      </c>
      <c r="G1094" s="133">
        <v>782.1</v>
      </c>
      <c r="H1094" s="133">
        <v>782.1</v>
      </c>
      <c r="I1094" s="133">
        <v>0</v>
      </c>
      <c r="J1094" s="133">
        <f t="shared" si="232"/>
        <v>0</v>
      </c>
      <c r="K1094" s="150">
        <f t="shared" si="233"/>
        <v>0</v>
      </c>
    </row>
    <row r="1095" spans="1:11" ht="25.5" x14ac:dyDescent="0.2">
      <c r="A1095" s="191" t="s">
        <v>79</v>
      </c>
      <c r="B1095" s="80" t="s">
        <v>129</v>
      </c>
      <c r="C1095" s="95" t="s">
        <v>260</v>
      </c>
      <c r="D1095" s="131" t="s">
        <v>849</v>
      </c>
      <c r="E1095" s="190">
        <v>600</v>
      </c>
      <c r="F1095" s="126"/>
      <c r="G1095" s="133">
        <f>G1096+G1097</f>
        <v>5243.2999999999993</v>
      </c>
      <c r="H1095" s="133">
        <f>H1096+H1097</f>
        <v>5243.2999999999993</v>
      </c>
      <c r="I1095" s="133">
        <f>I1096+I1097</f>
        <v>1202.3</v>
      </c>
      <c r="J1095" s="133">
        <f t="shared" si="232"/>
        <v>22.930215703850632</v>
      </c>
      <c r="K1095" s="150">
        <f t="shared" si="233"/>
        <v>22.930215703850632</v>
      </c>
    </row>
    <row r="1096" spans="1:11" x14ac:dyDescent="0.2">
      <c r="A1096" s="191" t="s">
        <v>186</v>
      </c>
      <c r="B1096" s="80" t="s">
        <v>129</v>
      </c>
      <c r="C1096" s="95" t="s">
        <v>260</v>
      </c>
      <c r="D1096" s="131" t="s">
        <v>849</v>
      </c>
      <c r="E1096" s="126">
        <v>610</v>
      </c>
      <c r="F1096" s="126">
        <v>900100</v>
      </c>
      <c r="G1096" s="133">
        <v>4523.8999999999996</v>
      </c>
      <c r="H1096" s="133">
        <v>4523.8999999999996</v>
      </c>
      <c r="I1096" s="133">
        <v>1076</v>
      </c>
      <c r="J1096" s="133">
        <f t="shared" si="232"/>
        <v>23.784787462145495</v>
      </c>
      <c r="K1096" s="150">
        <f t="shared" si="233"/>
        <v>23.784787462145495</v>
      </c>
    </row>
    <row r="1097" spans="1:11" x14ac:dyDescent="0.2">
      <c r="A1097" s="191" t="s">
        <v>515</v>
      </c>
      <c r="B1097" s="80" t="s">
        <v>129</v>
      </c>
      <c r="C1097" s="116" t="s">
        <v>260</v>
      </c>
      <c r="D1097" s="131" t="s">
        <v>849</v>
      </c>
      <c r="E1097" s="126">
        <v>620</v>
      </c>
      <c r="F1097" s="126">
        <v>900100</v>
      </c>
      <c r="G1097" s="133">
        <v>719.4</v>
      </c>
      <c r="H1097" s="133">
        <v>719.4</v>
      </c>
      <c r="I1097" s="133">
        <v>126.3</v>
      </c>
      <c r="J1097" s="133">
        <f t="shared" si="232"/>
        <v>17.556296914095078</v>
      </c>
      <c r="K1097" s="150">
        <f t="shared" si="233"/>
        <v>17.556296914095078</v>
      </c>
    </row>
    <row r="1098" spans="1:11" x14ac:dyDescent="0.2">
      <c r="A1098" s="157" t="s">
        <v>249</v>
      </c>
      <c r="B1098" s="80" t="s">
        <v>129</v>
      </c>
      <c r="C1098" s="95" t="s">
        <v>260</v>
      </c>
      <c r="D1098" s="131" t="s">
        <v>525</v>
      </c>
      <c r="E1098" s="126"/>
      <c r="F1098" s="126"/>
      <c r="G1098" s="133">
        <f>G1099+G1102</f>
        <v>5470</v>
      </c>
      <c r="H1098" s="133">
        <f>H1099+H1102</f>
        <v>5470</v>
      </c>
      <c r="I1098" s="133">
        <f>I1102+I1099</f>
        <v>0</v>
      </c>
      <c r="J1098" s="133">
        <f t="shared" ref="J1098:J1161" si="245">I1098/G1098*100</f>
        <v>0</v>
      </c>
      <c r="K1098" s="150">
        <f t="shared" ref="K1098:K1161" si="246">I1098/H1098*100</f>
        <v>0</v>
      </c>
    </row>
    <row r="1099" spans="1:11" x14ac:dyDescent="0.2">
      <c r="A1099" s="129" t="s">
        <v>68</v>
      </c>
      <c r="B1099" s="80" t="s">
        <v>129</v>
      </c>
      <c r="C1099" s="95" t="s">
        <v>260</v>
      </c>
      <c r="D1099" s="131" t="s">
        <v>525</v>
      </c>
      <c r="E1099" s="126" t="s">
        <v>69</v>
      </c>
      <c r="F1099" s="126"/>
      <c r="G1099" s="133">
        <f>G1100+G1101</f>
        <v>1646</v>
      </c>
      <c r="H1099" s="133">
        <f>H1100+H1101</f>
        <v>1646</v>
      </c>
      <c r="I1099" s="133">
        <f>I1100+I1101</f>
        <v>0</v>
      </c>
      <c r="J1099" s="133">
        <f t="shared" si="245"/>
        <v>0</v>
      </c>
      <c r="K1099" s="150">
        <f t="shared" si="246"/>
        <v>0</v>
      </c>
    </row>
    <row r="1100" spans="1:11" ht="25.5" x14ac:dyDescent="0.2">
      <c r="A1100" s="129" t="s">
        <v>70</v>
      </c>
      <c r="B1100" s="80" t="s">
        <v>129</v>
      </c>
      <c r="C1100" s="95" t="s">
        <v>260</v>
      </c>
      <c r="D1100" s="131" t="s">
        <v>525</v>
      </c>
      <c r="E1100" s="126" t="s">
        <v>71</v>
      </c>
      <c r="F1100" s="126">
        <v>900302</v>
      </c>
      <c r="G1100" s="133">
        <v>757.1</v>
      </c>
      <c r="H1100" s="133">
        <v>757.1</v>
      </c>
      <c r="I1100" s="133">
        <v>0</v>
      </c>
      <c r="J1100" s="133">
        <f t="shared" si="245"/>
        <v>0</v>
      </c>
      <c r="K1100" s="150">
        <f t="shared" si="246"/>
        <v>0</v>
      </c>
    </row>
    <row r="1101" spans="1:11" ht="25.5" x14ac:dyDescent="0.2">
      <c r="A1101" s="129" t="s">
        <v>70</v>
      </c>
      <c r="B1101" s="80" t="s">
        <v>129</v>
      </c>
      <c r="C1101" s="95" t="s">
        <v>260</v>
      </c>
      <c r="D1101" s="131" t="s">
        <v>525</v>
      </c>
      <c r="E1101" s="126" t="s">
        <v>71</v>
      </c>
      <c r="F1101" s="126">
        <v>900100</v>
      </c>
      <c r="G1101" s="133">
        <v>888.9</v>
      </c>
      <c r="H1101" s="133">
        <v>888.9</v>
      </c>
      <c r="I1101" s="133">
        <v>0</v>
      </c>
      <c r="J1101" s="133">
        <f t="shared" si="245"/>
        <v>0</v>
      </c>
      <c r="K1101" s="150">
        <f t="shared" si="246"/>
        <v>0</v>
      </c>
    </row>
    <row r="1102" spans="1:11" ht="25.5" x14ac:dyDescent="0.2">
      <c r="A1102" s="191" t="s">
        <v>79</v>
      </c>
      <c r="B1102" s="80" t="s">
        <v>129</v>
      </c>
      <c r="C1102" s="95" t="s">
        <v>260</v>
      </c>
      <c r="D1102" s="131" t="s">
        <v>525</v>
      </c>
      <c r="E1102" s="190">
        <v>600</v>
      </c>
      <c r="F1102" s="190"/>
      <c r="G1102" s="133">
        <f>G1103+G1104+G1105</f>
        <v>3824</v>
      </c>
      <c r="H1102" s="133">
        <f>H1103+H1104+H1105</f>
        <v>3824</v>
      </c>
      <c r="I1102" s="133">
        <f>I1103+I1104+I1105</f>
        <v>0</v>
      </c>
      <c r="J1102" s="133">
        <f t="shared" si="245"/>
        <v>0</v>
      </c>
      <c r="K1102" s="150">
        <f t="shared" si="246"/>
        <v>0</v>
      </c>
    </row>
    <row r="1103" spans="1:11" x14ac:dyDescent="0.2">
      <c r="A1103" s="191" t="s">
        <v>186</v>
      </c>
      <c r="B1103" s="80" t="s">
        <v>129</v>
      </c>
      <c r="C1103" s="95" t="s">
        <v>260</v>
      </c>
      <c r="D1103" s="131" t="s">
        <v>525</v>
      </c>
      <c r="E1103" s="190">
        <v>610</v>
      </c>
      <c r="F1103" s="126">
        <v>900302</v>
      </c>
      <c r="G1103" s="133">
        <v>1758.9</v>
      </c>
      <c r="H1103" s="133">
        <v>1758.9</v>
      </c>
      <c r="I1103" s="133">
        <v>0</v>
      </c>
      <c r="J1103" s="133">
        <f t="shared" si="245"/>
        <v>0</v>
      </c>
      <c r="K1103" s="150">
        <f t="shared" si="246"/>
        <v>0</v>
      </c>
    </row>
    <row r="1104" spans="1:11" x14ac:dyDescent="0.2">
      <c r="A1104" s="191" t="s">
        <v>186</v>
      </c>
      <c r="B1104" s="80" t="s">
        <v>129</v>
      </c>
      <c r="C1104" s="116" t="s">
        <v>260</v>
      </c>
      <c r="D1104" s="131" t="s">
        <v>525</v>
      </c>
      <c r="E1104" s="190">
        <v>610</v>
      </c>
      <c r="F1104" s="126">
        <v>900100</v>
      </c>
      <c r="G1104" s="154">
        <v>2065.1</v>
      </c>
      <c r="H1104" s="154">
        <v>2065.1</v>
      </c>
      <c r="I1104" s="154">
        <v>0</v>
      </c>
      <c r="J1104" s="133">
        <f t="shared" si="245"/>
        <v>0</v>
      </c>
      <c r="K1104" s="150">
        <f t="shared" si="246"/>
        <v>0</v>
      </c>
    </row>
    <row r="1105" spans="1:11" x14ac:dyDescent="0.2">
      <c r="A1105" s="191" t="s">
        <v>515</v>
      </c>
      <c r="B1105" s="80" t="s">
        <v>129</v>
      </c>
      <c r="C1105" s="116" t="s">
        <v>260</v>
      </c>
      <c r="D1105" s="131" t="s">
        <v>525</v>
      </c>
      <c r="E1105" s="190">
        <v>620</v>
      </c>
      <c r="F1105" s="126">
        <v>900100</v>
      </c>
      <c r="G1105" s="154">
        <v>0</v>
      </c>
      <c r="H1105" s="154">
        <v>0</v>
      </c>
      <c r="I1105" s="154">
        <v>0</v>
      </c>
      <c r="J1105" s="133">
        <v>0</v>
      </c>
      <c r="K1105" s="150" t="e">
        <f t="shared" si="246"/>
        <v>#DIV/0!</v>
      </c>
    </row>
    <row r="1106" spans="1:11" x14ac:dyDescent="0.2">
      <c r="A1106" s="100" t="s">
        <v>117</v>
      </c>
      <c r="B1106" s="76" t="s">
        <v>129</v>
      </c>
      <c r="C1106" s="77" t="s">
        <v>366</v>
      </c>
      <c r="D1106" s="76"/>
      <c r="E1106" s="76"/>
      <c r="F1106" s="76"/>
      <c r="G1106" s="127">
        <f t="shared" ref="G1106:I1112" si="247">G1107</f>
        <v>14758</v>
      </c>
      <c r="H1106" s="127">
        <f t="shared" si="247"/>
        <v>14758</v>
      </c>
      <c r="I1106" s="127">
        <f t="shared" si="247"/>
        <v>8199.7999999999993</v>
      </c>
      <c r="J1106" s="127">
        <f t="shared" si="245"/>
        <v>55.561729231603195</v>
      </c>
      <c r="K1106" s="147">
        <f t="shared" si="246"/>
        <v>55.561729231603195</v>
      </c>
    </row>
    <row r="1107" spans="1:11" x14ac:dyDescent="0.2">
      <c r="A1107" s="105" t="s">
        <v>127</v>
      </c>
      <c r="B1107" s="78" t="s">
        <v>129</v>
      </c>
      <c r="C1107" s="79" t="s">
        <v>261</v>
      </c>
      <c r="D1107" s="78"/>
      <c r="E1107" s="78"/>
      <c r="F1107" s="78"/>
      <c r="G1107" s="127">
        <f t="shared" si="247"/>
        <v>14758</v>
      </c>
      <c r="H1107" s="127">
        <f t="shared" si="247"/>
        <v>14758</v>
      </c>
      <c r="I1107" s="127">
        <f t="shared" si="247"/>
        <v>8199.7999999999993</v>
      </c>
      <c r="J1107" s="127">
        <f t="shared" si="245"/>
        <v>55.561729231603195</v>
      </c>
      <c r="K1107" s="147">
        <f t="shared" si="246"/>
        <v>55.561729231603195</v>
      </c>
    </row>
    <row r="1108" spans="1:11" x14ac:dyDescent="0.2">
      <c r="A1108" s="106" t="s">
        <v>257</v>
      </c>
      <c r="B1108" s="71" t="s">
        <v>129</v>
      </c>
      <c r="C1108" s="79" t="s">
        <v>261</v>
      </c>
      <c r="D1108" s="142" t="s">
        <v>182</v>
      </c>
      <c r="E1108" s="71"/>
      <c r="F1108" s="71"/>
      <c r="G1108" s="127">
        <f t="shared" ref="G1108:H1112" si="248">G1109</f>
        <v>14758</v>
      </c>
      <c r="H1108" s="127">
        <f t="shared" si="248"/>
        <v>14758</v>
      </c>
      <c r="I1108" s="127">
        <f t="shared" si="247"/>
        <v>8199.7999999999993</v>
      </c>
      <c r="J1108" s="127">
        <f t="shared" si="245"/>
        <v>55.561729231603195</v>
      </c>
      <c r="K1108" s="147">
        <f t="shared" si="246"/>
        <v>55.561729231603195</v>
      </c>
    </row>
    <row r="1109" spans="1:11" x14ac:dyDescent="0.2">
      <c r="A1109" s="109" t="s">
        <v>132</v>
      </c>
      <c r="B1109" s="72" t="s">
        <v>129</v>
      </c>
      <c r="C1109" s="79" t="s">
        <v>261</v>
      </c>
      <c r="D1109" s="89" t="s">
        <v>246</v>
      </c>
      <c r="E1109" s="72"/>
      <c r="F1109" s="72"/>
      <c r="G1109" s="127">
        <f t="shared" si="248"/>
        <v>14758</v>
      </c>
      <c r="H1109" s="127">
        <f t="shared" si="248"/>
        <v>14758</v>
      </c>
      <c r="I1109" s="127">
        <f t="shared" si="247"/>
        <v>8199.7999999999993</v>
      </c>
      <c r="J1109" s="127">
        <f t="shared" si="245"/>
        <v>55.561729231603195</v>
      </c>
      <c r="K1109" s="147">
        <f t="shared" si="246"/>
        <v>55.561729231603195</v>
      </c>
    </row>
    <row r="1110" spans="1:11" ht="25.5" x14ac:dyDescent="0.2">
      <c r="A1110" s="155" t="s">
        <v>477</v>
      </c>
      <c r="B1110" s="125" t="s">
        <v>129</v>
      </c>
      <c r="C1110" s="79" t="s">
        <v>261</v>
      </c>
      <c r="D1110" s="142" t="s">
        <v>478</v>
      </c>
      <c r="E1110" s="90"/>
      <c r="F1110" s="90"/>
      <c r="G1110" s="127">
        <f t="shared" si="248"/>
        <v>14758</v>
      </c>
      <c r="H1110" s="127">
        <f t="shared" si="248"/>
        <v>14758</v>
      </c>
      <c r="I1110" s="127">
        <f t="shared" si="247"/>
        <v>8199.7999999999993</v>
      </c>
      <c r="J1110" s="133">
        <f t="shared" si="245"/>
        <v>55.561729231603195</v>
      </c>
      <c r="K1110" s="150">
        <f t="shared" si="246"/>
        <v>55.561729231603195</v>
      </c>
    </row>
    <row r="1111" spans="1:11" ht="38.25" x14ac:dyDescent="0.2">
      <c r="A1111" s="163" t="s">
        <v>243</v>
      </c>
      <c r="B1111" s="130" t="s">
        <v>129</v>
      </c>
      <c r="C1111" s="95" t="s">
        <v>261</v>
      </c>
      <c r="D1111" s="131" t="s">
        <v>521</v>
      </c>
      <c r="E1111" s="87"/>
      <c r="F1111" s="87"/>
      <c r="G1111" s="133">
        <f t="shared" si="248"/>
        <v>14758</v>
      </c>
      <c r="H1111" s="133">
        <f t="shared" si="248"/>
        <v>14758</v>
      </c>
      <c r="I1111" s="133">
        <f t="shared" si="247"/>
        <v>8199.7999999999993</v>
      </c>
      <c r="J1111" s="133">
        <f t="shared" si="245"/>
        <v>55.561729231603195</v>
      </c>
      <c r="K1111" s="150">
        <f t="shared" si="246"/>
        <v>55.561729231603195</v>
      </c>
    </row>
    <row r="1112" spans="1:11" ht="25.5" x14ac:dyDescent="0.2">
      <c r="A1112" s="129" t="s">
        <v>79</v>
      </c>
      <c r="B1112" s="130" t="s">
        <v>129</v>
      </c>
      <c r="C1112" s="95" t="s">
        <v>261</v>
      </c>
      <c r="D1112" s="131" t="s">
        <v>521</v>
      </c>
      <c r="E1112" s="126" t="s">
        <v>80</v>
      </c>
      <c r="F1112" s="126"/>
      <c r="G1112" s="133">
        <f t="shared" si="248"/>
        <v>14758</v>
      </c>
      <c r="H1112" s="133">
        <f t="shared" si="248"/>
        <v>14758</v>
      </c>
      <c r="I1112" s="133">
        <f t="shared" si="247"/>
        <v>8199.7999999999993</v>
      </c>
      <c r="J1112" s="133">
        <f t="shared" si="245"/>
        <v>55.561729231603195</v>
      </c>
      <c r="K1112" s="150">
        <f t="shared" si="246"/>
        <v>55.561729231603195</v>
      </c>
    </row>
    <row r="1113" spans="1:11" x14ac:dyDescent="0.2">
      <c r="A1113" s="129" t="s">
        <v>81</v>
      </c>
      <c r="B1113" s="85" t="s">
        <v>129</v>
      </c>
      <c r="C1113" s="95" t="s">
        <v>261</v>
      </c>
      <c r="D1113" s="131" t="s">
        <v>521</v>
      </c>
      <c r="E1113" s="126" t="s">
        <v>82</v>
      </c>
      <c r="F1113" s="126">
        <v>900303</v>
      </c>
      <c r="G1113" s="133">
        <v>14758</v>
      </c>
      <c r="H1113" s="133">
        <v>14758</v>
      </c>
      <c r="I1113" s="133">
        <v>8199.7999999999993</v>
      </c>
      <c r="J1113" s="133">
        <f t="shared" si="245"/>
        <v>55.561729231603195</v>
      </c>
      <c r="K1113" s="150">
        <f t="shared" si="246"/>
        <v>55.561729231603195</v>
      </c>
    </row>
    <row r="1114" spans="1:11" x14ac:dyDescent="0.2">
      <c r="A1114" s="146" t="s">
        <v>133</v>
      </c>
      <c r="B1114" s="125" t="s">
        <v>134</v>
      </c>
      <c r="C1114" s="95"/>
      <c r="D1114" s="131"/>
      <c r="E1114" s="126"/>
      <c r="F1114" s="126"/>
      <c r="G1114" s="127">
        <f>G1115+G1129+G1144</f>
        <v>37359.4</v>
      </c>
      <c r="H1114" s="127">
        <f>H1115+H1129+H1144</f>
        <v>37359.4</v>
      </c>
      <c r="I1114" s="127">
        <f>I1115+I1129+I1144</f>
        <v>11081.500000000002</v>
      </c>
      <c r="J1114" s="127">
        <f t="shared" si="245"/>
        <v>29.661878938098578</v>
      </c>
      <c r="K1114" s="147">
        <f t="shared" si="246"/>
        <v>29.661878938098578</v>
      </c>
    </row>
    <row r="1115" spans="1:11" x14ac:dyDescent="0.2">
      <c r="A1115" s="146" t="s">
        <v>60</v>
      </c>
      <c r="B1115" s="125" t="s">
        <v>134</v>
      </c>
      <c r="C1115" s="79" t="s">
        <v>342</v>
      </c>
      <c r="D1115" s="131"/>
      <c r="E1115" s="126"/>
      <c r="F1115" s="126"/>
      <c r="G1115" s="127">
        <f t="shared" ref="G1115:H1117" si="249">G1116</f>
        <v>26174</v>
      </c>
      <c r="H1115" s="127">
        <f t="shared" si="249"/>
        <v>26174</v>
      </c>
      <c r="I1115" s="127">
        <f t="shared" ref="I1115:I1119" si="250">I1116</f>
        <v>10727.100000000002</v>
      </c>
      <c r="J1115" s="127">
        <f t="shared" si="245"/>
        <v>40.983800718270047</v>
      </c>
      <c r="K1115" s="147">
        <f t="shared" si="246"/>
        <v>40.983800718270047</v>
      </c>
    </row>
    <row r="1116" spans="1:11" ht="25.5" x14ac:dyDescent="0.2">
      <c r="A1116" s="101" t="s">
        <v>135</v>
      </c>
      <c r="B1116" s="125" t="s">
        <v>134</v>
      </c>
      <c r="C1116" s="79" t="s">
        <v>343</v>
      </c>
      <c r="D1116" s="131"/>
      <c r="E1116" s="126"/>
      <c r="F1116" s="126"/>
      <c r="G1116" s="127">
        <f t="shared" si="249"/>
        <v>26174</v>
      </c>
      <c r="H1116" s="127">
        <f t="shared" si="249"/>
        <v>26174</v>
      </c>
      <c r="I1116" s="127">
        <f t="shared" si="250"/>
        <v>10727.100000000002</v>
      </c>
      <c r="J1116" s="127">
        <f t="shared" si="245"/>
        <v>40.983800718270047</v>
      </c>
      <c r="K1116" s="147">
        <f t="shared" si="246"/>
        <v>40.983800718270047</v>
      </c>
    </row>
    <row r="1117" spans="1:11" x14ac:dyDescent="0.2">
      <c r="A1117" s="148" t="s">
        <v>608</v>
      </c>
      <c r="B1117" s="125" t="s">
        <v>134</v>
      </c>
      <c r="C1117" s="79" t="s">
        <v>343</v>
      </c>
      <c r="D1117" s="142" t="s">
        <v>176</v>
      </c>
      <c r="E1117" s="126"/>
      <c r="F1117" s="126"/>
      <c r="G1117" s="127">
        <f t="shared" si="249"/>
        <v>26174</v>
      </c>
      <c r="H1117" s="127">
        <f t="shared" si="249"/>
        <v>26174</v>
      </c>
      <c r="I1117" s="127">
        <f t="shared" si="250"/>
        <v>10727.100000000002</v>
      </c>
      <c r="J1117" s="127">
        <f t="shared" si="245"/>
        <v>40.983800718270047</v>
      </c>
      <c r="K1117" s="147">
        <f t="shared" si="246"/>
        <v>40.983800718270047</v>
      </c>
    </row>
    <row r="1118" spans="1:11" x14ac:dyDescent="0.2">
      <c r="A1118" s="148" t="s">
        <v>196</v>
      </c>
      <c r="B1118" s="125" t="s">
        <v>134</v>
      </c>
      <c r="C1118" s="79" t="s">
        <v>343</v>
      </c>
      <c r="D1118" s="142" t="s">
        <v>189</v>
      </c>
      <c r="E1118" s="126"/>
      <c r="F1118" s="126"/>
      <c r="G1118" s="127">
        <f>G1119+G1125</f>
        <v>26174</v>
      </c>
      <c r="H1118" s="127">
        <f>H1119+H1125</f>
        <v>26174</v>
      </c>
      <c r="I1118" s="127">
        <f>I1119+I1125</f>
        <v>10727.100000000002</v>
      </c>
      <c r="J1118" s="127">
        <f t="shared" si="245"/>
        <v>40.983800718270047</v>
      </c>
      <c r="K1118" s="147">
        <f t="shared" si="246"/>
        <v>40.983800718270047</v>
      </c>
    </row>
    <row r="1119" spans="1:11" ht="25.5" x14ac:dyDescent="0.2">
      <c r="A1119" s="149" t="s">
        <v>325</v>
      </c>
      <c r="B1119" s="125" t="s">
        <v>134</v>
      </c>
      <c r="C1119" s="79" t="s">
        <v>343</v>
      </c>
      <c r="D1119" s="142" t="s">
        <v>190</v>
      </c>
      <c r="E1119" s="126"/>
      <c r="F1119" s="126"/>
      <c r="G1119" s="127">
        <f>G1120</f>
        <v>25940</v>
      </c>
      <c r="H1119" s="127">
        <f>H1120</f>
        <v>25940</v>
      </c>
      <c r="I1119" s="127">
        <f t="shared" si="250"/>
        <v>10527.900000000001</v>
      </c>
      <c r="J1119" s="133">
        <f t="shared" si="245"/>
        <v>40.585582112567472</v>
      </c>
      <c r="K1119" s="150">
        <f t="shared" si="246"/>
        <v>40.585582112567472</v>
      </c>
    </row>
    <row r="1120" spans="1:11" x14ac:dyDescent="0.2">
      <c r="A1120" s="157" t="s">
        <v>344</v>
      </c>
      <c r="B1120" s="130" t="s">
        <v>134</v>
      </c>
      <c r="C1120" s="95" t="s">
        <v>343</v>
      </c>
      <c r="D1120" s="159" t="s">
        <v>345</v>
      </c>
      <c r="E1120" s="130"/>
      <c r="F1120" s="130"/>
      <c r="G1120" s="133">
        <f>G1121+G1123</f>
        <v>25940</v>
      </c>
      <c r="H1120" s="133">
        <f>H1121+H1123</f>
        <v>25940</v>
      </c>
      <c r="I1120" s="133">
        <f>I1121+I1123</f>
        <v>10527.900000000001</v>
      </c>
      <c r="J1120" s="133">
        <f t="shared" si="245"/>
        <v>40.585582112567472</v>
      </c>
      <c r="K1120" s="150">
        <f t="shared" si="246"/>
        <v>40.585582112567472</v>
      </c>
    </row>
    <row r="1121" spans="1:11" ht="38.25" x14ac:dyDescent="0.2">
      <c r="A1121" s="191" t="s">
        <v>63</v>
      </c>
      <c r="B1121" s="130" t="s">
        <v>134</v>
      </c>
      <c r="C1121" s="95" t="s">
        <v>343</v>
      </c>
      <c r="D1121" s="159" t="s">
        <v>345</v>
      </c>
      <c r="E1121" s="130" t="s">
        <v>64</v>
      </c>
      <c r="F1121" s="130"/>
      <c r="G1121" s="133">
        <f>G1122</f>
        <v>25079.4</v>
      </c>
      <c r="H1121" s="133">
        <f>H1122</f>
        <v>25079.4</v>
      </c>
      <c r="I1121" s="133">
        <f>I1122</f>
        <v>10384.200000000001</v>
      </c>
      <c r="J1121" s="133">
        <f t="shared" si="245"/>
        <v>41.40529677743487</v>
      </c>
      <c r="K1121" s="150">
        <f t="shared" si="246"/>
        <v>41.40529677743487</v>
      </c>
    </row>
    <row r="1122" spans="1:11" x14ac:dyDescent="0.2">
      <c r="A1122" s="191" t="s">
        <v>65</v>
      </c>
      <c r="B1122" s="130" t="s">
        <v>134</v>
      </c>
      <c r="C1122" s="95" t="s">
        <v>343</v>
      </c>
      <c r="D1122" s="159" t="s">
        <v>345</v>
      </c>
      <c r="E1122" s="130" t="s">
        <v>66</v>
      </c>
      <c r="F1122" s="126">
        <v>900100</v>
      </c>
      <c r="G1122" s="133">
        <v>25079.4</v>
      </c>
      <c r="H1122" s="133">
        <v>25079.4</v>
      </c>
      <c r="I1122" s="133">
        <v>10384.200000000001</v>
      </c>
      <c r="J1122" s="133">
        <f t="shared" si="245"/>
        <v>41.40529677743487</v>
      </c>
      <c r="K1122" s="150">
        <f t="shared" si="246"/>
        <v>41.40529677743487</v>
      </c>
    </row>
    <row r="1123" spans="1:11" x14ac:dyDescent="0.2">
      <c r="A1123" s="129" t="s">
        <v>68</v>
      </c>
      <c r="B1123" s="130" t="s">
        <v>134</v>
      </c>
      <c r="C1123" s="95" t="s">
        <v>343</v>
      </c>
      <c r="D1123" s="159" t="s">
        <v>345</v>
      </c>
      <c r="E1123" s="130" t="s">
        <v>69</v>
      </c>
      <c r="F1123" s="130"/>
      <c r="G1123" s="133">
        <f>G1124</f>
        <v>860.6</v>
      </c>
      <c r="H1123" s="133">
        <f>H1124</f>
        <v>860.6</v>
      </c>
      <c r="I1123" s="133">
        <f>I1124</f>
        <v>143.69999999999999</v>
      </c>
      <c r="J1123" s="133">
        <f t="shared" si="245"/>
        <v>16.697652800371831</v>
      </c>
      <c r="K1123" s="150">
        <f t="shared" si="246"/>
        <v>16.697652800371831</v>
      </c>
    </row>
    <row r="1124" spans="1:11" ht="25.5" x14ac:dyDescent="0.2">
      <c r="A1124" s="191" t="s">
        <v>70</v>
      </c>
      <c r="B1124" s="130" t="s">
        <v>134</v>
      </c>
      <c r="C1124" s="95" t="s">
        <v>343</v>
      </c>
      <c r="D1124" s="159" t="s">
        <v>345</v>
      </c>
      <c r="E1124" s="130" t="s">
        <v>71</v>
      </c>
      <c r="F1124" s="126">
        <v>900100</v>
      </c>
      <c r="G1124" s="133">
        <v>860.6</v>
      </c>
      <c r="H1124" s="133">
        <v>860.6</v>
      </c>
      <c r="I1124" s="133">
        <v>143.69999999999999</v>
      </c>
      <c r="J1124" s="133">
        <f t="shared" si="245"/>
        <v>16.697652800371831</v>
      </c>
      <c r="K1124" s="150">
        <f t="shared" si="246"/>
        <v>16.697652800371831</v>
      </c>
    </row>
    <row r="1125" spans="1:11" ht="25.5" x14ac:dyDescent="0.2">
      <c r="A1125" s="124" t="s">
        <v>611</v>
      </c>
      <c r="B1125" s="125" t="s">
        <v>134</v>
      </c>
      <c r="C1125" s="114" t="s">
        <v>343</v>
      </c>
      <c r="D1125" s="158" t="s">
        <v>609</v>
      </c>
      <c r="E1125" s="126"/>
      <c r="F1125" s="126"/>
      <c r="G1125" s="127">
        <f t="shared" ref="G1125:H1127" si="251">G1126</f>
        <v>234</v>
      </c>
      <c r="H1125" s="127">
        <f t="shared" si="251"/>
        <v>234</v>
      </c>
      <c r="I1125" s="127">
        <f t="shared" ref="I1125:I1127" si="252">I1126</f>
        <v>199.2</v>
      </c>
      <c r="J1125" s="133">
        <f t="shared" si="245"/>
        <v>85.128205128205124</v>
      </c>
      <c r="K1125" s="150">
        <f t="shared" si="246"/>
        <v>85.128205128205124</v>
      </c>
    </row>
    <row r="1126" spans="1:11" ht="63.75" x14ac:dyDescent="0.2">
      <c r="A1126" s="129" t="s">
        <v>612</v>
      </c>
      <c r="B1126" s="130" t="s">
        <v>134</v>
      </c>
      <c r="C1126" s="116" t="s">
        <v>343</v>
      </c>
      <c r="D1126" s="159" t="s">
        <v>610</v>
      </c>
      <c r="E1126" s="126"/>
      <c r="F1126" s="126"/>
      <c r="G1126" s="133">
        <f t="shared" si="251"/>
        <v>234</v>
      </c>
      <c r="H1126" s="133">
        <f t="shared" si="251"/>
        <v>234</v>
      </c>
      <c r="I1126" s="133">
        <f t="shared" si="252"/>
        <v>199.2</v>
      </c>
      <c r="J1126" s="133">
        <f t="shared" si="245"/>
        <v>85.128205128205124</v>
      </c>
      <c r="K1126" s="150">
        <f t="shared" si="246"/>
        <v>85.128205128205124</v>
      </c>
    </row>
    <row r="1127" spans="1:11" x14ac:dyDescent="0.2">
      <c r="A1127" s="129" t="s">
        <v>68</v>
      </c>
      <c r="B1127" s="130" t="s">
        <v>134</v>
      </c>
      <c r="C1127" s="116" t="s">
        <v>343</v>
      </c>
      <c r="D1127" s="159" t="s">
        <v>610</v>
      </c>
      <c r="E1127" s="126" t="s">
        <v>69</v>
      </c>
      <c r="F1127" s="126"/>
      <c r="G1127" s="133">
        <f t="shared" si="251"/>
        <v>234</v>
      </c>
      <c r="H1127" s="133">
        <f t="shared" si="251"/>
        <v>234</v>
      </c>
      <c r="I1127" s="133">
        <f t="shared" si="252"/>
        <v>199.2</v>
      </c>
      <c r="J1127" s="133">
        <f t="shared" si="245"/>
        <v>85.128205128205124</v>
      </c>
      <c r="K1127" s="150">
        <f t="shared" si="246"/>
        <v>85.128205128205124</v>
      </c>
    </row>
    <row r="1128" spans="1:11" ht="25.5" x14ac:dyDescent="0.2">
      <c r="A1128" s="129" t="s">
        <v>70</v>
      </c>
      <c r="B1128" s="130" t="s">
        <v>134</v>
      </c>
      <c r="C1128" s="116" t="s">
        <v>343</v>
      </c>
      <c r="D1128" s="159" t="s">
        <v>610</v>
      </c>
      <c r="E1128" s="126" t="s">
        <v>71</v>
      </c>
      <c r="F1128" s="126">
        <v>900100</v>
      </c>
      <c r="G1128" s="133">
        <v>234</v>
      </c>
      <c r="H1128" s="133">
        <v>234</v>
      </c>
      <c r="I1128" s="133">
        <v>199.2</v>
      </c>
      <c r="J1128" s="133">
        <f t="shared" si="245"/>
        <v>85.128205128205124</v>
      </c>
      <c r="K1128" s="150">
        <f t="shared" si="246"/>
        <v>85.128205128205124</v>
      </c>
    </row>
    <row r="1129" spans="1:11" x14ac:dyDescent="0.2">
      <c r="A1129" s="146" t="s">
        <v>86</v>
      </c>
      <c r="B1129" s="125">
        <v>911</v>
      </c>
      <c r="C1129" s="79" t="s">
        <v>346</v>
      </c>
      <c r="D1129" s="158"/>
      <c r="E1129" s="125"/>
      <c r="F1129" s="152"/>
      <c r="G1129" s="127">
        <f t="shared" ref="G1129:I1131" si="253">G1130</f>
        <v>1185.4000000000001</v>
      </c>
      <c r="H1129" s="127">
        <f t="shared" si="253"/>
        <v>1185.4000000000001</v>
      </c>
      <c r="I1129" s="127">
        <f t="shared" si="253"/>
        <v>354.4</v>
      </c>
      <c r="J1129" s="127">
        <f t="shared" si="245"/>
        <v>29.897081154040826</v>
      </c>
      <c r="K1129" s="147">
        <f t="shared" si="246"/>
        <v>29.897081154040826</v>
      </c>
    </row>
    <row r="1130" spans="1:11" x14ac:dyDescent="0.2">
      <c r="A1130" s="101" t="s">
        <v>90</v>
      </c>
      <c r="B1130" s="125" t="s">
        <v>134</v>
      </c>
      <c r="C1130" s="79" t="s">
        <v>263</v>
      </c>
      <c r="D1130" s="131"/>
      <c r="E1130" s="126"/>
      <c r="F1130" s="126"/>
      <c r="G1130" s="127">
        <f t="shared" si="253"/>
        <v>1185.4000000000001</v>
      </c>
      <c r="H1130" s="127">
        <f t="shared" si="253"/>
        <v>1185.4000000000001</v>
      </c>
      <c r="I1130" s="127">
        <f t="shared" si="253"/>
        <v>354.4</v>
      </c>
      <c r="J1130" s="127">
        <f t="shared" si="245"/>
        <v>29.897081154040826</v>
      </c>
      <c r="K1130" s="147">
        <f t="shared" si="246"/>
        <v>29.897081154040826</v>
      </c>
    </row>
    <row r="1131" spans="1:11" x14ac:dyDescent="0.2">
      <c r="A1131" s="124" t="s">
        <v>537</v>
      </c>
      <c r="B1131" s="125" t="s">
        <v>134</v>
      </c>
      <c r="C1131" s="79" t="s">
        <v>263</v>
      </c>
      <c r="D1131" s="142" t="s">
        <v>161</v>
      </c>
      <c r="E1131" s="126"/>
      <c r="F1131" s="126"/>
      <c r="G1131" s="127">
        <f t="shared" si="253"/>
        <v>1185.4000000000001</v>
      </c>
      <c r="H1131" s="127">
        <f t="shared" si="253"/>
        <v>1185.4000000000001</v>
      </c>
      <c r="I1131" s="127">
        <f t="shared" si="253"/>
        <v>354.4</v>
      </c>
      <c r="J1131" s="127">
        <f t="shared" si="245"/>
        <v>29.897081154040826</v>
      </c>
      <c r="K1131" s="147">
        <f t="shared" si="246"/>
        <v>29.897081154040826</v>
      </c>
    </row>
    <row r="1132" spans="1:11" ht="25.5" x14ac:dyDescent="0.2">
      <c r="A1132" s="148" t="s">
        <v>533</v>
      </c>
      <c r="B1132" s="125" t="s">
        <v>134</v>
      </c>
      <c r="C1132" s="79" t="s">
        <v>263</v>
      </c>
      <c r="D1132" s="142" t="s">
        <v>172</v>
      </c>
      <c r="E1132" s="152"/>
      <c r="F1132" s="152"/>
      <c r="G1132" s="127">
        <f>G1133+G1140</f>
        <v>1185.4000000000001</v>
      </c>
      <c r="H1132" s="127">
        <f>H1133+H1140</f>
        <v>1185.4000000000001</v>
      </c>
      <c r="I1132" s="127">
        <f>I1133+I1140</f>
        <v>354.4</v>
      </c>
      <c r="J1132" s="127">
        <f t="shared" si="245"/>
        <v>29.897081154040826</v>
      </c>
      <c r="K1132" s="147">
        <f t="shared" si="246"/>
        <v>29.897081154040826</v>
      </c>
    </row>
    <row r="1133" spans="1:11" x14ac:dyDescent="0.2">
      <c r="A1133" s="148" t="s">
        <v>534</v>
      </c>
      <c r="B1133" s="125" t="s">
        <v>134</v>
      </c>
      <c r="C1133" s="79" t="s">
        <v>263</v>
      </c>
      <c r="D1133" s="142" t="s">
        <v>253</v>
      </c>
      <c r="E1133" s="152"/>
      <c r="F1133" s="152"/>
      <c r="G1133" s="127">
        <f>G1134+G1137</f>
        <v>293.20000000000005</v>
      </c>
      <c r="H1133" s="127">
        <f>H1134+H1137</f>
        <v>293.20000000000005</v>
      </c>
      <c r="I1133" s="127">
        <f>I1134+I1137</f>
        <v>60.4</v>
      </c>
      <c r="J1133" s="133">
        <f t="shared" si="245"/>
        <v>20.60027285129604</v>
      </c>
      <c r="K1133" s="150">
        <f t="shared" si="246"/>
        <v>20.60027285129604</v>
      </c>
    </row>
    <row r="1134" spans="1:11" ht="38.25" x14ac:dyDescent="0.2">
      <c r="A1134" s="129" t="s">
        <v>469</v>
      </c>
      <c r="B1134" s="130" t="s">
        <v>134</v>
      </c>
      <c r="C1134" s="95" t="s">
        <v>263</v>
      </c>
      <c r="D1134" s="131" t="s">
        <v>254</v>
      </c>
      <c r="E1134" s="126"/>
      <c r="F1134" s="126"/>
      <c r="G1134" s="133">
        <f t="shared" ref="G1134:I1135" si="254">G1135</f>
        <v>151.9</v>
      </c>
      <c r="H1134" s="133">
        <f t="shared" si="254"/>
        <v>151.9</v>
      </c>
      <c r="I1134" s="133">
        <f t="shared" si="254"/>
        <v>57.8</v>
      </c>
      <c r="J1134" s="133">
        <f t="shared" si="245"/>
        <v>38.051349572086899</v>
      </c>
      <c r="K1134" s="150">
        <f t="shared" si="246"/>
        <v>38.051349572086899</v>
      </c>
    </row>
    <row r="1135" spans="1:11" x14ac:dyDescent="0.2">
      <c r="A1135" s="129" t="s">
        <v>68</v>
      </c>
      <c r="B1135" s="130" t="s">
        <v>134</v>
      </c>
      <c r="C1135" s="95" t="s">
        <v>263</v>
      </c>
      <c r="D1135" s="131" t="s">
        <v>254</v>
      </c>
      <c r="E1135" s="126" t="s">
        <v>69</v>
      </c>
      <c r="F1135" s="126"/>
      <c r="G1135" s="133">
        <f t="shared" si="254"/>
        <v>151.9</v>
      </c>
      <c r="H1135" s="133">
        <f t="shared" si="254"/>
        <v>151.9</v>
      </c>
      <c r="I1135" s="133">
        <f t="shared" si="254"/>
        <v>57.8</v>
      </c>
      <c r="J1135" s="133">
        <f t="shared" si="245"/>
        <v>38.051349572086899</v>
      </c>
      <c r="K1135" s="150">
        <f t="shared" si="246"/>
        <v>38.051349572086899</v>
      </c>
    </row>
    <row r="1136" spans="1:11" ht="25.5" x14ac:dyDescent="0.2">
      <c r="A1136" s="129" t="s">
        <v>70</v>
      </c>
      <c r="B1136" s="130" t="s">
        <v>134</v>
      </c>
      <c r="C1136" s="95" t="s">
        <v>263</v>
      </c>
      <c r="D1136" s="131" t="s">
        <v>254</v>
      </c>
      <c r="E1136" s="126" t="s">
        <v>71</v>
      </c>
      <c r="F1136" s="126">
        <v>900100</v>
      </c>
      <c r="G1136" s="133">
        <v>151.9</v>
      </c>
      <c r="H1136" s="133">
        <v>151.9</v>
      </c>
      <c r="I1136" s="133">
        <v>57.8</v>
      </c>
      <c r="J1136" s="133">
        <f t="shared" si="245"/>
        <v>38.051349572086899</v>
      </c>
      <c r="K1136" s="150">
        <f t="shared" si="246"/>
        <v>38.051349572086899</v>
      </c>
    </row>
    <row r="1137" spans="1:11" ht="25.5" x14ac:dyDescent="0.2">
      <c r="A1137" s="129" t="s">
        <v>255</v>
      </c>
      <c r="B1137" s="130" t="s">
        <v>134</v>
      </c>
      <c r="C1137" s="95" t="s">
        <v>263</v>
      </c>
      <c r="D1137" s="131" t="s">
        <v>256</v>
      </c>
      <c r="E1137" s="126"/>
      <c r="F1137" s="126"/>
      <c r="G1137" s="133">
        <f t="shared" ref="G1137:I1138" si="255">G1138</f>
        <v>141.30000000000001</v>
      </c>
      <c r="H1137" s="133">
        <f t="shared" si="255"/>
        <v>141.30000000000001</v>
      </c>
      <c r="I1137" s="133">
        <f t="shared" si="255"/>
        <v>2.6</v>
      </c>
      <c r="J1137" s="133">
        <f t="shared" si="245"/>
        <v>1.8400566171266806</v>
      </c>
      <c r="K1137" s="150">
        <f t="shared" si="246"/>
        <v>1.8400566171266806</v>
      </c>
    </row>
    <row r="1138" spans="1:11" x14ac:dyDescent="0.2">
      <c r="A1138" s="129" t="s">
        <v>68</v>
      </c>
      <c r="B1138" s="130" t="s">
        <v>134</v>
      </c>
      <c r="C1138" s="95" t="s">
        <v>263</v>
      </c>
      <c r="D1138" s="131" t="s">
        <v>256</v>
      </c>
      <c r="E1138" s="126" t="s">
        <v>69</v>
      </c>
      <c r="F1138" s="126"/>
      <c r="G1138" s="133">
        <f t="shared" si="255"/>
        <v>141.30000000000001</v>
      </c>
      <c r="H1138" s="133">
        <f t="shared" si="255"/>
        <v>141.30000000000001</v>
      </c>
      <c r="I1138" s="133">
        <f t="shared" si="255"/>
        <v>2.6</v>
      </c>
      <c r="J1138" s="133">
        <f t="shared" si="245"/>
        <v>1.8400566171266806</v>
      </c>
      <c r="K1138" s="150">
        <f t="shared" si="246"/>
        <v>1.8400566171266806</v>
      </c>
    </row>
    <row r="1139" spans="1:11" ht="25.5" x14ac:dyDescent="0.2">
      <c r="A1139" s="129" t="s">
        <v>70</v>
      </c>
      <c r="B1139" s="130" t="s">
        <v>134</v>
      </c>
      <c r="C1139" s="95" t="s">
        <v>263</v>
      </c>
      <c r="D1139" s="131" t="s">
        <v>256</v>
      </c>
      <c r="E1139" s="126" t="s">
        <v>71</v>
      </c>
      <c r="F1139" s="126">
        <v>900100</v>
      </c>
      <c r="G1139" s="133">
        <v>141.30000000000001</v>
      </c>
      <c r="H1139" s="133">
        <v>141.30000000000001</v>
      </c>
      <c r="I1139" s="133">
        <v>2.6</v>
      </c>
      <c r="J1139" s="133">
        <f t="shared" si="245"/>
        <v>1.8400566171266806</v>
      </c>
      <c r="K1139" s="150">
        <f t="shared" si="246"/>
        <v>1.8400566171266806</v>
      </c>
    </row>
    <row r="1140" spans="1:11" x14ac:dyDescent="0.2">
      <c r="A1140" s="148" t="s">
        <v>314</v>
      </c>
      <c r="B1140" s="125" t="s">
        <v>134</v>
      </c>
      <c r="C1140" s="79" t="s">
        <v>263</v>
      </c>
      <c r="D1140" s="142" t="s">
        <v>315</v>
      </c>
      <c r="E1140" s="152"/>
      <c r="F1140" s="126"/>
      <c r="G1140" s="127">
        <f t="shared" ref="G1140:H1142" si="256">G1141</f>
        <v>892.2</v>
      </c>
      <c r="H1140" s="127">
        <f t="shared" si="256"/>
        <v>892.2</v>
      </c>
      <c r="I1140" s="127">
        <f t="shared" ref="I1140" si="257">I1141</f>
        <v>294</v>
      </c>
      <c r="J1140" s="133">
        <f t="shared" si="245"/>
        <v>32.952252858103563</v>
      </c>
      <c r="K1140" s="150">
        <f t="shared" si="246"/>
        <v>32.952252858103563</v>
      </c>
    </row>
    <row r="1141" spans="1:11" x14ac:dyDescent="0.2">
      <c r="A1141" s="167" t="s">
        <v>316</v>
      </c>
      <c r="B1141" s="130" t="s">
        <v>134</v>
      </c>
      <c r="C1141" s="95" t="s">
        <v>263</v>
      </c>
      <c r="D1141" s="131" t="s">
        <v>317</v>
      </c>
      <c r="E1141" s="90"/>
      <c r="F1141" s="126"/>
      <c r="G1141" s="133">
        <f t="shared" si="256"/>
        <v>892.2</v>
      </c>
      <c r="H1141" s="133">
        <f t="shared" si="256"/>
        <v>892.2</v>
      </c>
      <c r="I1141" s="133">
        <f>I1142</f>
        <v>294</v>
      </c>
      <c r="J1141" s="133">
        <f t="shared" si="245"/>
        <v>32.952252858103563</v>
      </c>
      <c r="K1141" s="150">
        <f t="shared" si="246"/>
        <v>32.952252858103563</v>
      </c>
    </row>
    <row r="1142" spans="1:11" ht="12.6" customHeight="1" x14ac:dyDescent="0.2">
      <c r="A1142" s="129" t="s">
        <v>68</v>
      </c>
      <c r="B1142" s="130" t="s">
        <v>134</v>
      </c>
      <c r="C1142" s="95" t="s">
        <v>263</v>
      </c>
      <c r="D1142" s="131" t="s">
        <v>317</v>
      </c>
      <c r="E1142" s="126" t="s">
        <v>69</v>
      </c>
      <c r="F1142" s="126"/>
      <c r="G1142" s="133">
        <f t="shared" si="256"/>
        <v>892.2</v>
      </c>
      <c r="H1142" s="133">
        <f t="shared" si="256"/>
        <v>892.2</v>
      </c>
      <c r="I1142" s="133">
        <f>I1143</f>
        <v>294</v>
      </c>
      <c r="J1142" s="133">
        <f t="shared" si="245"/>
        <v>32.952252858103563</v>
      </c>
      <c r="K1142" s="150">
        <f t="shared" si="246"/>
        <v>32.952252858103563</v>
      </c>
    </row>
    <row r="1143" spans="1:11" ht="25.5" x14ac:dyDescent="0.2">
      <c r="A1143" s="129" t="s">
        <v>70</v>
      </c>
      <c r="B1143" s="130" t="s">
        <v>134</v>
      </c>
      <c r="C1143" s="95" t="s">
        <v>263</v>
      </c>
      <c r="D1143" s="131" t="s">
        <v>317</v>
      </c>
      <c r="E1143" s="126" t="s">
        <v>71</v>
      </c>
      <c r="F1143" s="126">
        <v>900100</v>
      </c>
      <c r="G1143" s="133">
        <v>892.2</v>
      </c>
      <c r="H1143" s="133">
        <v>892.2</v>
      </c>
      <c r="I1143" s="133">
        <v>294</v>
      </c>
      <c r="J1143" s="133">
        <f t="shared" si="245"/>
        <v>32.952252858103563</v>
      </c>
      <c r="K1143" s="150">
        <f t="shared" si="246"/>
        <v>32.952252858103563</v>
      </c>
    </row>
    <row r="1144" spans="1:11" x14ac:dyDescent="0.2">
      <c r="A1144" s="100" t="s">
        <v>468</v>
      </c>
      <c r="B1144" s="76" t="s">
        <v>134</v>
      </c>
      <c r="C1144" s="79" t="s">
        <v>347</v>
      </c>
      <c r="D1144" s="131"/>
      <c r="E1144" s="126"/>
      <c r="F1144" s="126"/>
      <c r="G1144" s="127">
        <f t="shared" ref="G1144:H1146" si="258">G1145</f>
        <v>10000</v>
      </c>
      <c r="H1144" s="127">
        <f t="shared" si="258"/>
        <v>10000</v>
      </c>
      <c r="I1144" s="127">
        <f t="shared" ref="I1144:I1146" si="259">I1145</f>
        <v>0</v>
      </c>
      <c r="J1144" s="127">
        <f t="shared" si="245"/>
        <v>0</v>
      </c>
      <c r="K1144" s="147">
        <f t="shared" si="246"/>
        <v>0</v>
      </c>
    </row>
    <row r="1145" spans="1:11" x14ac:dyDescent="0.2">
      <c r="A1145" s="105" t="s">
        <v>622</v>
      </c>
      <c r="B1145" s="76" t="s">
        <v>134</v>
      </c>
      <c r="C1145" s="79" t="s">
        <v>348</v>
      </c>
      <c r="D1145" s="131"/>
      <c r="E1145" s="126"/>
      <c r="F1145" s="126"/>
      <c r="G1145" s="127">
        <f t="shared" si="258"/>
        <v>10000</v>
      </c>
      <c r="H1145" s="127">
        <f t="shared" si="258"/>
        <v>10000</v>
      </c>
      <c r="I1145" s="127">
        <f t="shared" si="259"/>
        <v>0</v>
      </c>
      <c r="J1145" s="127">
        <f t="shared" si="245"/>
        <v>0</v>
      </c>
      <c r="K1145" s="147">
        <f t="shared" si="246"/>
        <v>0</v>
      </c>
    </row>
    <row r="1146" spans="1:11" x14ac:dyDescent="0.2">
      <c r="A1146" s="148" t="s">
        <v>608</v>
      </c>
      <c r="B1146" s="76" t="s">
        <v>134</v>
      </c>
      <c r="C1146" s="79" t="s">
        <v>348</v>
      </c>
      <c r="D1146" s="142" t="s">
        <v>176</v>
      </c>
      <c r="E1146" s="130"/>
      <c r="F1146" s="130"/>
      <c r="G1146" s="127">
        <f t="shared" si="258"/>
        <v>10000</v>
      </c>
      <c r="H1146" s="127">
        <f t="shared" si="258"/>
        <v>10000</v>
      </c>
      <c r="I1146" s="127">
        <f t="shared" si="259"/>
        <v>0</v>
      </c>
      <c r="J1146" s="127">
        <f t="shared" si="245"/>
        <v>0</v>
      </c>
      <c r="K1146" s="147">
        <f t="shared" si="246"/>
        <v>0</v>
      </c>
    </row>
    <row r="1147" spans="1:11" x14ac:dyDescent="0.2">
      <c r="A1147" s="148" t="s">
        <v>619</v>
      </c>
      <c r="B1147" s="76" t="s">
        <v>134</v>
      </c>
      <c r="C1147" s="79" t="s">
        <v>348</v>
      </c>
      <c r="D1147" s="142" t="s">
        <v>420</v>
      </c>
      <c r="E1147" s="126"/>
      <c r="F1147" s="126"/>
      <c r="G1147" s="127">
        <f t="shared" ref="G1147:I1150" si="260">G1148</f>
        <v>10000</v>
      </c>
      <c r="H1147" s="127">
        <f t="shared" si="260"/>
        <v>10000</v>
      </c>
      <c r="I1147" s="127">
        <f t="shared" si="260"/>
        <v>0</v>
      </c>
      <c r="J1147" s="127">
        <f t="shared" si="245"/>
        <v>0</v>
      </c>
      <c r="K1147" s="147">
        <f t="shared" si="246"/>
        <v>0</v>
      </c>
    </row>
    <row r="1148" spans="1:11" ht="25.5" x14ac:dyDescent="0.2">
      <c r="A1148" s="156" t="s">
        <v>620</v>
      </c>
      <c r="B1148" s="76" t="s">
        <v>134</v>
      </c>
      <c r="C1148" s="79" t="s">
        <v>348</v>
      </c>
      <c r="D1148" s="142" t="s">
        <v>421</v>
      </c>
      <c r="E1148" s="126"/>
      <c r="F1148" s="126"/>
      <c r="G1148" s="127">
        <f>G1149</f>
        <v>10000</v>
      </c>
      <c r="H1148" s="127">
        <f>H1149</f>
        <v>10000</v>
      </c>
      <c r="I1148" s="127">
        <f t="shared" si="260"/>
        <v>0</v>
      </c>
      <c r="J1148" s="133">
        <f t="shared" si="245"/>
        <v>0</v>
      </c>
      <c r="K1148" s="150">
        <f t="shared" si="246"/>
        <v>0</v>
      </c>
    </row>
    <row r="1149" spans="1:11" x14ac:dyDescent="0.2">
      <c r="A1149" s="157" t="s">
        <v>137</v>
      </c>
      <c r="B1149" s="83" t="s">
        <v>134</v>
      </c>
      <c r="C1149" s="95" t="s">
        <v>348</v>
      </c>
      <c r="D1149" s="131" t="s">
        <v>618</v>
      </c>
      <c r="E1149" s="126"/>
      <c r="F1149" s="126"/>
      <c r="G1149" s="133">
        <f>G1150</f>
        <v>10000</v>
      </c>
      <c r="H1149" s="133">
        <f>H1150</f>
        <v>10000</v>
      </c>
      <c r="I1149" s="133">
        <f t="shared" si="260"/>
        <v>0</v>
      </c>
      <c r="J1149" s="133">
        <f t="shared" si="245"/>
        <v>0</v>
      </c>
      <c r="K1149" s="150">
        <f t="shared" si="246"/>
        <v>0</v>
      </c>
    </row>
    <row r="1150" spans="1:11" x14ac:dyDescent="0.2">
      <c r="A1150" s="129" t="s">
        <v>136</v>
      </c>
      <c r="B1150" s="83" t="s">
        <v>134</v>
      </c>
      <c r="C1150" s="95" t="s">
        <v>348</v>
      </c>
      <c r="D1150" s="131" t="s">
        <v>618</v>
      </c>
      <c r="E1150" s="126">
        <v>700</v>
      </c>
      <c r="F1150" s="126"/>
      <c r="G1150" s="133">
        <f t="shared" si="260"/>
        <v>10000</v>
      </c>
      <c r="H1150" s="133">
        <f t="shared" si="260"/>
        <v>10000</v>
      </c>
      <c r="I1150" s="133">
        <f t="shared" si="260"/>
        <v>0</v>
      </c>
      <c r="J1150" s="133">
        <f t="shared" si="245"/>
        <v>0</v>
      </c>
      <c r="K1150" s="150">
        <f t="shared" si="246"/>
        <v>0</v>
      </c>
    </row>
    <row r="1151" spans="1:11" x14ac:dyDescent="0.2">
      <c r="A1151" s="129" t="s">
        <v>137</v>
      </c>
      <c r="B1151" s="83" t="s">
        <v>134</v>
      </c>
      <c r="C1151" s="95" t="s">
        <v>348</v>
      </c>
      <c r="D1151" s="131" t="s">
        <v>618</v>
      </c>
      <c r="E1151" s="126">
        <v>730</v>
      </c>
      <c r="F1151" s="126">
        <v>900100</v>
      </c>
      <c r="G1151" s="133">
        <v>10000</v>
      </c>
      <c r="H1151" s="133">
        <v>10000</v>
      </c>
      <c r="I1151" s="133">
        <v>0</v>
      </c>
      <c r="J1151" s="133">
        <f t="shared" si="245"/>
        <v>0</v>
      </c>
      <c r="K1151" s="150">
        <f t="shared" si="246"/>
        <v>0</v>
      </c>
    </row>
    <row r="1152" spans="1:11" x14ac:dyDescent="0.2">
      <c r="A1152" s="124" t="s">
        <v>138</v>
      </c>
      <c r="B1152" s="72">
        <v>912</v>
      </c>
      <c r="C1152" s="95"/>
      <c r="D1152" s="131"/>
      <c r="E1152" s="126"/>
      <c r="F1152" s="126"/>
      <c r="G1152" s="127">
        <f t="shared" ref="G1152:H1154" si="261">G1153</f>
        <v>11736.8</v>
      </c>
      <c r="H1152" s="127">
        <f t="shared" si="261"/>
        <v>11736.8</v>
      </c>
      <c r="I1152" s="127">
        <f t="shared" ref="I1152:I1154" si="262">I1153</f>
        <v>6043.6</v>
      </c>
      <c r="J1152" s="127">
        <f t="shared" si="245"/>
        <v>51.492740781132852</v>
      </c>
      <c r="K1152" s="147">
        <f t="shared" si="246"/>
        <v>51.492740781132852</v>
      </c>
    </row>
    <row r="1153" spans="1:11" x14ac:dyDescent="0.2">
      <c r="A1153" s="100" t="s">
        <v>60</v>
      </c>
      <c r="B1153" s="76" t="s">
        <v>139</v>
      </c>
      <c r="C1153" s="77" t="s">
        <v>342</v>
      </c>
      <c r="D1153" s="76"/>
      <c r="E1153" s="126"/>
      <c r="F1153" s="126"/>
      <c r="G1153" s="127">
        <f t="shared" si="261"/>
        <v>11736.8</v>
      </c>
      <c r="H1153" s="127">
        <f t="shared" si="261"/>
        <v>11736.8</v>
      </c>
      <c r="I1153" s="127">
        <f t="shared" si="262"/>
        <v>6043.6</v>
      </c>
      <c r="J1153" s="127">
        <f t="shared" si="245"/>
        <v>51.492740781132852</v>
      </c>
      <c r="K1153" s="147">
        <f t="shared" si="246"/>
        <v>51.492740781132852</v>
      </c>
    </row>
    <row r="1154" spans="1:11" ht="25.5" x14ac:dyDescent="0.2">
      <c r="A1154" s="105" t="s">
        <v>140</v>
      </c>
      <c r="B1154" s="78" t="s">
        <v>139</v>
      </c>
      <c r="C1154" s="79" t="s">
        <v>349</v>
      </c>
      <c r="D1154" s="78"/>
      <c r="E1154" s="126"/>
      <c r="F1154" s="126"/>
      <c r="G1154" s="127">
        <f t="shared" si="261"/>
        <v>11736.8</v>
      </c>
      <c r="H1154" s="127">
        <f t="shared" si="261"/>
        <v>11736.8</v>
      </c>
      <c r="I1154" s="127">
        <f t="shared" si="262"/>
        <v>6043.6</v>
      </c>
      <c r="J1154" s="127">
        <f t="shared" si="245"/>
        <v>51.492740781132852</v>
      </c>
      <c r="K1154" s="147">
        <f t="shared" si="246"/>
        <v>51.492740781132852</v>
      </c>
    </row>
    <row r="1155" spans="1:11" ht="25.5" x14ac:dyDescent="0.2">
      <c r="A1155" s="197" t="s">
        <v>350</v>
      </c>
      <c r="B1155" s="71" t="s">
        <v>139</v>
      </c>
      <c r="C1155" s="70" t="s">
        <v>349</v>
      </c>
      <c r="D1155" s="71" t="s">
        <v>166</v>
      </c>
      <c r="E1155" s="126"/>
      <c r="F1155" s="126"/>
      <c r="G1155" s="127">
        <f>G1156+G1159+G1162</f>
        <v>11736.8</v>
      </c>
      <c r="H1155" s="127">
        <f>H1156+H1159+H1162</f>
        <v>11736.8</v>
      </c>
      <c r="I1155" s="127">
        <f>I1156+I1159+I1162</f>
        <v>6043.6</v>
      </c>
      <c r="J1155" s="127">
        <f t="shared" si="245"/>
        <v>51.492740781132852</v>
      </c>
      <c r="K1155" s="147">
        <f t="shared" si="246"/>
        <v>51.492740781132852</v>
      </c>
    </row>
    <row r="1156" spans="1:11" x14ac:dyDescent="0.2">
      <c r="A1156" s="156" t="s">
        <v>351</v>
      </c>
      <c r="B1156" s="84" t="s">
        <v>139</v>
      </c>
      <c r="C1156" s="81" t="s">
        <v>349</v>
      </c>
      <c r="D1156" s="142" t="s">
        <v>352</v>
      </c>
      <c r="E1156" s="96"/>
      <c r="F1156" s="96"/>
      <c r="G1156" s="127">
        <f t="shared" ref="G1156:I1157" si="263">G1157</f>
        <v>3019.4</v>
      </c>
      <c r="H1156" s="127">
        <f t="shared" si="263"/>
        <v>3019.4</v>
      </c>
      <c r="I1156" s="127">
        <f t="shared" si="263"/>
        <v>1814.9</v>
      </c>
      <c r="J1156" s="127">
        <f t="shared" si="245"/>
        <v>60.107968470557061</v>
      </c>
      <c r="K1156" s="147">
        <f t="shared" si="246"/>
        <v>60.107968470557061</v>
      </c>
    </row>
    <row r="1157" spans="1:11" ht="38.25" x14ac:dyDescent="0.2">
      <c r="A1157" s="129" t="s">
        <v>63</v>
      </c>
      <c r="B1157" s="75" t="s">
        <v>139</v>
      </c>
      <c r="C1157" s="74" t="s">
        <v>349</v>
      </c>
      <c r="D1157" s="86" t="s">
        <v>352</v>
      </c>
      <c r="E1157" s="126" t="s">
        <v>64</v>
      </c>
      <c r="F1157" s="126"/>
      <c r="G1157" s="133">
        <f t="shared" si="263"/>
        <v>3019.4</v>
      </c>
      <c r="H1157" s="133">
        <f t="shared" si="263"/>
        <v>3019.4</v>
      </c>
      <c r="I1157" s="133">
        <f t="shared" si="263"/>
        <v>1814.9</v>
      </c>
      <c r="J1157" s="133">
        <f t="shared" si="245"/>
        <v>60.107968470557061</v>
      </c>
      <c r="K1157" s="150">
        <f t="shared" si="246"/>
        <v>60.107968470557061</v>
      </c>
    </row>
    <row r="1158" spans="1:11" x14ac:dyDescent="0.2">
      <c r="A1158" s="129" t="s">
        <v>65</v>
      </c>
      <c r="B1158" s="75" t="s">
        <v>139</v>
      </c>
      <c r="C1158" s="74" t="s">
        <v>349</v>
      </c>
      <c r="D1158" s="86" t="s">
        <v>352</v>
      </c>
      <c r="E1158" s="126" t="s">
        <v>66</v>
      </c>
      <c r="F1158" s="126">
        <v>900100</v>
      </c>
      <c r="G1158" s="133">
        <v>3019.4</v>
      </c>
      <c r="H1158" s="133">
        <v>3019.4</v>
      </c>
      <c r="I1158" s="133">
        <v>1814.9</v>
      </c>
      <c r="J1158" s="133">
        <f t="shared" si="245"/>
        <v>60.107968470557061</v>
      </c>
      <c r="K1158" s="150">
        <f t="shared" si="246"/>
        <v>60.107968470557061</v>
      </c>
    </row>
    <row r="1159" spans="1:11" x14ac:dyDescent="0.2">
      <c r="A1159" s="157" t="s">
        <v>381</v>
      </c>
      <c r="B1159" s="75" t="s">
        <v>139</v>
      </c>
      <c r="C1159" s="74" t="s">
        <v>349</v>
      </c>
      <c r="D1159" s="131" t="s">
        <v>353</v>
      </c>
      <c r="E1159" s="126"/>
      <c r="F1159" s="126"/>
      <c r="G1159" s="133">
        <f t="shared" ref="G1159:I1160" si="264">G1160</f>
        <v>2340</v>
      </c>
      <c r="H1159" s="133">
        <f t="shared" si="264"/>
        <v>2340</v>
      </c>
      <c r="I1159" s="133">
        <f t="shared" si="264"/>
        <v>1364.4</v>
      </c>
      <c r="J1159" s="133">
        <f t="shared" si="245"/>
        <v>58.307692307692314</v>
      </c>
      <c r="K1159" s="150">
        <f t="shared" si="246"/>
        <v>58.307692307692314</v>
      </c>
    </row>
    <row r="1160" spans="1:11" ht="38.25" x14ac:dyDescent="0.2">
      <c r="A1160" s="129" t="s">
        <v>63</v>
      </c>
      <c r="B1160" s="75" t="s">
        <v>139</v>
      </c>
      <c r="C1160" s="74" t="s">
        <v>349</v>
      </c>
      <c r="D1160" s="131" t="s">
        <v>353</v>
      </c>
      <c r="E1160" s="126" t="s">
        <v>64</v>
      </c>
      <c r="F1160" s="126"/>
      <c r="G1160" s="133">
        <f t="shared" si="264"/>
        <v>2340</v>
      </c>
      <c r="H1160" s="133">
        <f t="shared" si="264"/>
        <v>2340</v>
      </c>
      <c r="I1160" s="133">
        <f t="shared" si="264"/>
        <v>1364.4</v>
      </c>
      <c r="J1160" s="133">
        <f t="shared" si="245"/>
        <v>58.307692307692314</v>
      </c>
      <c r="K1160" s="150">
        <f t="shared" si="246"/>
        <v>58.307692307692314</v>
      </c>
    </row>
    <row r="1161" spans="1:11" x14ac:dyDescent="0.2">
      <c r="A1161" s="129" t="s">
        <v>65</v>
      </c>
      <c r="B1161" s="75" t="s">
        <v>139</v>
      </c>
      <c r="C1161" s="74" t="s">
        <v>349</v>
      </c>
      <c r="D1161" s="131" t="s">
        <v>353</v>
      </c>
      <c r="E1161" s="126" t="s">
        <v>66</v>
      </c>
      <c r="F1161" s="126">
        <v>900100</v>
      </c>
      <c r="G1161" s="133">
        <v>2340</v>
      </c>
      <c r="H1161" s="133">
        <v>2340</v>
      </c>
      <c r="I1161" s="133">
        <v>1364.4</v>
      </c>
      <c r="J1161" s="133">
        <f t="shared" si="245"/>
        <v>58.307692307692314</v>
      </c>
      <c r="K1161" s="150">
        <f t="shared" si="246"/>
        <v>58.307692307692314</v>
      </c>
    </row>
    <row r="1162" spans="1:11" x14ac:dyDescent="0.2">
      <c r="A1162" s="157" t="s">
        <v>354</v>
      </c>
      <c r="B1162" s="75" t="s">
        <v>139</v>
      </c>
      <c r="C1162" s="74" t="s">
        <v>349</v>
      </c>
      <c r="D1162" s="131" t="s">
        <v>355</v>
      </c>
      <c r="E1162" s="126"/>
      <c r="F1162" s="126"/>
      <c r="G1162" s="133">
        <f>G1163+G1165+G1167</f>
        <v>6377.4000000000005</v>
      </c>
      <c r="H1162" s="133">
        <f>H1163+H1165+H1167</f>
        <v>6377.4000000000005</v>
      </c>
      <c r="I1162" s="133">
        <f>I1163+I1165+I1167</f>
        <v>2864.2999999999997</v>
      </c>
      <c r="J1162" s="133">
        <f t="shared" ref="J1162:J1180" si="265">I1162/G1162*100</f>
        <v>44.913287546649094</v>
      </c>
      <c r="K1162" s="150">
        <f t="shared" ref="K1162:K1180" si="266">I1162/H1162*100</f>
        <v>44.913287546649094</v>
      </c>
    </row>
    <row r="1163" spans="1:11" ht="38.25" x14ac:dyDescent="0.2">
      <c r="A1163" s="129" t="s">
        <v>63</v>
      </c>
      <c r="B1163" s="75" t="s">
        <v>139</v>
      </c>
      <c r="C1163" s="74" t="s">
        <v>349</v>
      </c>
      <c r="D1163" s="131" t="s">
        <v>355</v>
      </c>
      <c r="E1163" s="126" t="s">
        <v>64</v>
      </c>
      <c r="F1163" s="126"/>
      <c r="G1163" s="133">
        <f>G1164</f>
        <v>5824.3</v>
      </c>
      <c r="H1163" s="133">
        <f>H1164</f>
        <v>5824.3</v>
      </c>
      <c r="I1163" s="133">
        <f>I1164</f>
        <v>2686.7</v>
      </c>
      <c r="J1163" s="133">
        <f t="shared" si="265"/>
        <v>46.129148567209789</v>
      </c>
      <c r="K1163" s="150">
        <f t="shared" si="266"/>
        <v>46.129148567209789</v>
      </c>
    </row>
    <row r="1164" spans="1:11" x14ac:dyDescent="0.2">
      <c r="A1164" s="129" t="s">
        <v>65</v>
      </c>
      <c r="B1164" s="75" t="s">
        <v>139</v>
      </c>
      <c r="C1164" s="74" t="s">
        <v>349</v>
      </c>
      <c r="D1164" s="131" t="s">
        <v>355</v>
      </c>
      <c r="E1164" s="126" t="s">
        <v>66</v>
      </c>
      <c r="F1164" s="126">
        <v>900100</v>
      </c>
      <c r="G1164" s="133">
        <v>5824.3</v>
      </c>
      <c r="H1164" s="133">
        <v>5824.3</v>
      </c>
      <c r="I1164" s="133">
        <v>2686.7</v>
      </c>
      <c r="J1164" s="133">
        <f t="shared" si="265"/>
        <v>46.129148567209789</v>
      </c>
      <c r="K1164" s="150">
        <f t="shared" si="266"/>
        <v>46.129148567209789</v>
      </c>
    </row>
    <row r="1165" spans="1:11" x14ac:dyDescent="0.2">
      <c r="A1165" s="129" t="s">
        <v>68</v>
      </c>
      <c r="B1165" s="75" t="s">
        <v>139</v>
      </c>
      <c r="C1165" s="74" t="s">
        <v>349</v>
      </c>
      <c r="D1165" s="131" t="s">
        <v>355</v>
      </c>
      <c r="E1165" s="126" t="s">
        <v>69</v>
      </c>
      <c r="F1165" s="126"/>
      <c r="G1165" s="133">
        <f>G1166</f>
        <v>553</v>
      </c>
      <c r="H1165" s="133">
        <f>H1166</f>
        <v>553</v>
      </c>
      <c r="I1165" s="133">
        <f>I1166</f>
        <v>177.6</v>
      </c>
      <c r="J1165" s="133">
        <f t="shared" si="265"/>
        <v>32.115732368896929</v>
      </c>
      <c r="K1165" s="150">
        <f t="shared" si="266"/>
        <v>32.115732368896929</v>
      </c>
    </row>
    <row r="1166" spans="1:11" ht="25.5" x14ac:dyDescent="0.2">
      <c r="A1166" s="129" t="s">
        <v>70</v>
      </c>
      <c r="B1166" s="75" t="s">
        <v>139</v>
      </c>
      <c r="C1166" s="74" t="s">
        <v>349</v>
      </c>
      <c r="D1166" s="131" t="s">
        <v>355</v>
      </c>
      <c r="E1166" s="126" t="s">
        <v>71</v>
      </c>
      <c r="F1166" s="126">
        <v>900100</v>
      </c>
      <c r="G1166" s="133">
        <v>553</v>
      </c>
      <c r="H1166" s="133">
        <v>553</v>
      </c>
      <c r="I1166" s="133">
        <v>177.6</v>
      </c>
      <c r="J1166" s="133">
        <f t="shared" si="265"/>
        <v>32.115732368896929</v>
      </c>
      <c r="K1166" s="150">
        <f t="shared" si="266"/>
        <v>32.115732368896929</v>
      </c>
    </row>
    <row r="1167" spans="1:11" x14ac:dyDescent="0.2">
      <c r="A1167" s="129" t="s">
        <v>72</v>
      </c>
      <c r="B1167" s="75" t="s">
        <v>139</v>
      </c>
      <c r="C1167" s="74" t="s">
        <v>349</v>
      </c>
      <c r="D1167" s="131" t="s">
        <v>355</v>
      </c>
      <c r="E1167" s="126">
        <v>800</v>
      </c>
      <c r="F1167" s="126"/>
      <c r="G1167" s="133">
        <f>G1168</f>
        <v>0.1</v>
      </c>
      <c r="H1167" s="133">
        <f>H1168</f>
        <v>0.1</v>
      </c>
      <c r="I1167" s="133">
        <f>I1168</f>
        <v>0</v>
      </c>
      <c r="J1167" s="133">
        <f t="shared" si="265"/>
        <v>0</v>
      </c>
      <c r="K1167" s="150">
        <f t="shared" si="266"/>
        <v>0</v>
      </c>
    </row>
    <row r="1168" spans="1:11" x14ac:dyDescent="0.2">
      <c r="A1168" s="129" t="s">
        <v>74</v>
      </c>
      <c r="B1168" s="75" t="s">
        <v>139</v>
      </c>
      <c r="C1168" s="74" t="s">
        <v>349</v>
      </c>
      <c r="D1168" s="131" t="s">
        <v>355</v>
      </c>
      <c r="E1168" s="126">
        <v>850</v>
      </c>
      <c r="F1168" s="126">
        <v>900100</v>
      </c>
      <c r="G1168" s="133">
        <v>0.1</v>
      </c>
      <c r="H1168" s="133">
        <v>0.1</v>
      </c>
      <c r="I1168" s="133">
        <v>0</v>
      </c>
      <c r="J1168" s="133">
        <f t="shared" si="265"/>
        <v>0</v>
      </c>
      <c r="K1168" s="150">
        <f t="shared" si="266"/>
        <v>0</v>
      </c>
    </row>
    <row r="1169" spans="1:11" x14ac:dyDescent="0.2">
      <c r="A1169" s="146" t="s">
        <v>141</v>
      </c>
      <c r="B1169" s="125" t="s">
        <v>142</v>
      </c>
      <c r="C1169" s="95"/>
      <c r="D1169" s="131"/>
      <c r="E1169" s="126"/>
      <c r="F1169" s="126"/>
      <c r="G1169" s="127">
        <f t="shared" ref="G1169:H1172" si="267">G1170</f>
        <v>6882.1</v>
      </c>
      <c r="H1169" s="127">
        <f t="shared" si="267"/>
        <v>6882.1</v>
      </c>
      <c r="I1169" s="127">
        <f t="shared" ref="I1169" si="268">I1170</f>
        <v>3505</v>
      </c>
      <c r="J1169" s="127">
        <f t="shared" si="265"/>
        <v>50.929222185088854</v>
      </c>
      <c r="K1169" s="147">
        <f t="shared" si="266"/>
        <v>50.929222185088854</v>
      </c>
    </row>
    <row r="1170" spans="1:11" x14ac:dyDescent="0.2">
      <c r="A1170" s="100" t="s">
        <v>60</v>
      </c>
      <c r="B1170" s="125">
        <v>913</v>
      </c>
      <c r="C1170" s="79" t="s">
        <v>342</v>
      </c>
      <c r="D1170" s="131"/>
      <c r="E1170" s="126"/>
      <c r="F1170" s="126"/>
      <c r="G1170" s="127">
        <f t="shared" si="267"/>
        <v>6882.1</v>
      </c>
      <c r="H1170" s="127">
        <f t="shared" si="267"/>
        <v>6882.1</v>
      </c>
      <c r="I1170" s="127">
        <f>I1171</f>
        <v>3505</v>
      </c>
      <c r="J1170" s="127">
        <f t="shared" si="265"/>
        <v>50.929222185088854</v>
      </c>
      <c r="K1170" s="147">
        <f t="shared" si="266"/>
        <v>50.929222185088854</v>
      </c>
    </row>
    <row r="1171" spans="1:11" ht="25.5" x14ac:dyDescent="0.2">
      <c r="A1171" s="105" t="s">
        <v>140</v>
      </c>
      <c r="B1171" s="125" t="s">
        <v>142</v>
      </c>
      <c r="C1171" s="79" t="s">
        <v>343</v>
      </c>
      <c r="D1171" s="131"/>
      <c r="E1171" s="126"/>
      <c r="F1171" s="126"/>
      <c r="G1171" s="127">
        <f t="shared" si="267"/>
        <v>6882.1</v>
      </c>
      <c r="H1171" s="127">
        <f t="shared" si="267"/>
        <v>6882.1</v>
      </c>
      <c r="I1171" s="127">
        <f>I1172</f>
        <v>3505</v>
      </c>
      <c r="J1171" s="127">
        <f t="shared" si="265"/>
        <v>50.929222185088854</v>
      </c>
      <c r="K1171" s="147">
        <f t="shared" si="266"/>
        <v>50.929222185088854</v>
      </c>
    </row>
    <row r="1172" spans="1:11" ht="25.5" x14ac:dyDescent="0.2">
      <c r="A1172" s="197" t="s">
        <v>350</v>
      </c>
      <c r="B1172" s="125" t="s">
        <v>142</v>
      </c>
      <c r="C1172" s="79" t="s">
        <v>343</v>
      </c>
      <c r="D1172" s="71" t="s">
        <v>166</v>
      </c>
      <c r="E1172" s="126"/>
      <c r="F1172" s="126"/>
      <c r="G1172" s="127">
        <f t="shared" si="267"/>
        <v>6882.1</v>
      </c>
      <c r="H1172" s="127">
        <f t="shared" si="267"/>
        <v>6882.1</v>
      </c>
      <c r="I1172" s="127">
        <f>I1173</f>
        <v>3505</v>
      </c>
      <c r="J1172" s="127">
        <f t="shared" si="265"/>
        <v>50.929222185088854</v>
      </c>
      <c r="K1172" s="147">
        <f t="shared" si="266"/>
        <v>50.929222185088854</v>
      </c>
    </row>
    <row r="1173" spans="1:11" x14ac:dyDescent="0.2">
      <c r="A1173" s="156" t="s">
        <v>356</v>
      </c>
      <c r="B1173" s="125" t="s">
        <v>142</v>
      </c>
      <c r="C1173" s="79" t="s">
        <v>343</v>
      </c>
      <c r="D1173" s="142" t="s">
        <v>357</v>
      </c>
      <c r="E1173" s="152"/>
      <c r="F1173" s="152"/>
      <c r="G1173" s="133">
        <f>G1174+G1176+G1178</f>
        <v>6882.1</v>
      </c>
      <c r="H1173" s="133">
        <f>H1174+H1176+H1178</f>
        <v>6882.1</v>
      </c>
      <c r="I1173" s="133">
        <f>I1174+I1176+I1178</f>
        <v>3505</v>
      </c>
      <c r="J1173" s="133">
        <f t="shared" si="265"/>
        <v>50.929222185088854</v>
      </c>
      <c r="K1173" s="150">
        <f t="shared" si="266"/>
        <v>50.929222185088854</v>
      </c>
    </row>
    <row r="1174" spans="1:11" ht="38.25" x14ac:dyDescent="0.2">
      <c r="A1174" s="129" t="s">
        <v>63</v>
      </c>
      <c r="B1174" s="130" t="s">
        <v>142</v>
      </c>
      <c r="C1174" s="95" t="s">
        <v>343</v>
      </c>
      <c r="D1174" s="131" t="s">
        <v>357</v>
      </c>
      <c r="E1174" s="126" t="s">
        <v>64</v>
      </c>
      <c r="F1174" s="126"/>
      <c r="G1174" s="133">
        <f>G1175</f>
        <v>6139</v>
      </c>
      <c r="H1174" s="133">
        <f>H1175</f>
        <v>6139</v>
      </c>
      <c r="I1174" s="133">
        <f>I1175</f>
        <v>3217.1</v>
      </c>
      <c r="J1174" s="133">
        <f t="shared" si="265"/>
        <v>52.404300374653857</v>
      </c>
      <c r="K1174" s="150">
        <f t="shared" si="266"/>
        <v>52.404300374653857</v>
      </c>
    </row>
    <row r="1175" spans="1:11" x14ac:dyDescent="0.2">
      <c r="A1175" s="129" t="s">
        <v>65</v>
      </c>
      <c r="B1175" s="130" t="s">
        <v>142</v>
      </c>
      <c r="C1175" s="95" t="s">
        <v>343</v>
      </c>
      <c r="D1175" s="131" t="s">
        <v>357</v>
      </c>
      <c r="E1175" s="126" t="s">
        <v>66</v>
      </c>
      <c r="F1175" s="126">
        <v>900100</v>
      </c>
      <c r="G1175" s="133">
        <v>6139</v>
      </c>
      <c r="H1175" s="133">
        <v>6139</v>
      </c>
      <c r="I1175" s="133">
        <v>3217.1</v>
      </c>
      <c r="J1175" s="133">
        <f t="shared" si="265"/>
        <v>52.404300374653857</v>
      </c>
      <c r="K1175" s="150">
        <f t="shared" si="266"/>
        <v>52.404300374653857</v>
      </c>
    </row>
    <row r="1176" spans="1:11" x14ac:dyDescent="0.2">
      <c r="A1176" s="129" t="s">
        <v>68</v>
      </c>
      <c r="B1176" s="130" t="s">
        <v>142</v>
      </c>
      <c r="C1176" s="95" t="s">
        <v>343</v>
      </c>
      <c r="D1176" s="131" t="s">
        <v>357</v>
      </c>
      <c r="E1176" s="126" t="s">
        <v>69</v>
      </c>
      <c r="F1176" s="126"/>
      <c r="G1176" s="133">
        <f>G1177</f>
        <v>742.1</v>
      </c>
      <c r="H1176" s="133">
        <f>H1177</f>
        <v>742.1</v>
      </c>
      <c r="I1176" s="133">
        <f>I1177</f>
        <v>287.89999999999998</v>
      </c>
      <c r="J1176" s="133">
        <f t="shared" si="265"/>
        <v>38.795310605039745</v>
      </c>
      <c r="K1176" s="150">
        <f t="shared" si="266"/>
        <v>38.795310605039745</v>
      </c>
    </row>
    <row r="1177" spans="1:11" ht="25.5" x14ac:dyDescent="0.2">
      <c r="A1177" s="129" t="s">
        <v>70</v>
      </c>
      <c r="B1177" s="130" t="s">
        <v>142</v>
      </c>
      <c r="C1177" s="95" t="s">
        <v>343</v>
      </c>
      <c r="D1177" s="131" t="s">
        <v>357</v>
      </c>
      <c r="E1177" s="126" t="s">
        <v>71</v>
      </c>
      <c r="F1177" s="126">
        <v>900100</v>
      </c>
      <c r="G1177" s="133">
        <v>742.1</v>
      </c>
      <c r="H1177" s="133">
        <v>742.1</v>
      </c>
      <c r="I1177" s="133">
        <v>287.89999999999998</v>
      </c>
      <c r="J1177" s="133">
        <f t="shared" si="265"/>
        <v>38.795310605039745</v>
      </c>
      <c r="K1177" s="150">
        <f t="shared" si="266"/>
        <v>38.795310605039745</v>
      </c>
    </row>
    <row r="1178" spans="1:11" x14ac:dyDescent="0.2">
      <c r="A1178" s="129" t="s">
        <v>72</v>
      </c>
      <c r="B1178" s="130" t="s">
        <v>142</v>
      </c>
      <c r="C1178" s="95" t="s">
        <v>343</v>
      </c>
      <c r="D1178" s="131" t="s">
        <v>357</v>
      </c>
      <c r="E1178" s="126">
        <v>800</v>
      </c>
      <c r="F1178" s="126"/>
      <c r="G1178" s="133">
        <f>G1179</f>
        <v>1</v>
      </c>
      <c r="H1178" s="133">
        <f>H1179</f>
        <v>1</v>
      </c>
      <c r="I1178" s="133">
        <f>I1179</f>
        <v>0</v>
      </c>
      <c r="J1178" s="133">
        <f t="shared" si="265"/>
        <v>0</v>
      </c>
      <c r="K1178" s="150">
        <f t="shared" si="266"/>
        <v>0</v>
      </c>
    </row>
    <row r="1179" spans="1:11" x14ac:dyDescent="0.2">
      <c r="A1179" s="129" t="s">
        <v>74</v>
      </c>
      <c r="B1179" s="130" t="s">
        <v>142</v>
      </c>
      <c r="C1179" s="95" t="s">
        <v>343</v>
      </c>
      <c r="D1179" s="131" t="s">
        <v>357</v>
      </c>
      <c r="E1179" s="126">
        <v>850</v>
      </c>
      <c r="F1179" s="126">
        <v>900100</v>
      </c>
      <c r="G1179" s="133">
        <v>1</v>
      </c>
      <c r="H1179" s="133">
        <v>1</v>
      </c>
      <c r="I1179" s="133">
        <v>0</v>
      </c>
      <c r="J1179" s="133">
        <f t="shared" si="265"/>
        <v>0</v>
      </c>
      <c r="K1179" s="150">
        <f t="shared" si="266"/>
        <v>0</v>
      </c>
    </row>
    <row r="1180" spans="1:11" ht="13.5" thickBot="1" x14ac:dyDescent="0.25">
      <c r="A1180" s="198" t="s">
        <v>358</v>
      </c>
      <c r="B1180" s="199"/>
      <c r="C1180" s="199"/>
      <c r="D1180" s="199"/>
      <c r="E1180" s="199"/>
      <c r="F1180" s="199"/>
      <c r="G1180" s="200">
        <f>G9+G738+G843+G1114+G1152+G1169</f>
        <v>8322832.8999999994</v>
      </c>
      <c r="H1180" s="200">
        <f>H9+H738+H843+H1114+H1152+H1169</f>
        <v>8461585.700000003</v>
      </c>
      <c r="I1180" s="200">
        <f>I9+I738+I843+I1114+I1152+I1169</f>
        <v>2767567.2</v>
      </c>
      <c r="J1180" s="200">
        <f t="shared" si="265"/>
        <v>33.252706539380362</v>
      </c>
      <c r="K1180" s="201">
        <f t="shared" si="266"/>
        <v>32.707429766976176</v>
      </c>
    </row>
    <row r="1182" spans="1:11" x14ac:dyDescent="0.2">
      <c r="I1182" s="204"/>
    </row>
    <row r="1183" spans="1:11" x14ac:dyDescent="0.2">
      <c r="G1183" s="204"/>
      <c r="H1183" s="204"/>
    </row>
  </sheetData>
  <autoFilter ref="D1:D1183" xr:uid="{00000000-0009-0000-0000-000001000000}"/>
  <mergeCells count="11">
    <mergeCell ref="K6:K7"/>
    <mergeCell ref="G2:J2"/>
    <mergeCell ref="G3:J3"/>
    <mergeCell ref="A4:J4"/>
    <mergeCell ref="J6:J7"/>
    <mergeCell ref="A6:A7"/>
    <mergeCell ref="B6:E6"/>
    <mergeCell ref="F6:F7"/>
    <mergeCell ref="G6:G7"/>
    <mergeCell ref="I6:I7"/>
    <mergeCell ref="H6:H7"/>
  </mergeCells>
  <phoneticPr fontId="21" type="noConversion"/>
  <pageMargins left="0.98425196850393704" right="0.62992125984251968" top="0.39370078740157483" bottom="0.39370078740157483" header="0.11811023622047245" footer="0.11811023622047245"/>
  <pageSetup paperSize="9" scale="47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41</vt:i4>
      </vt:variant>
    </vt:vector>
  </HeadingPairs>
  <TitlesOfParts>
    <vt:vector size="43" baseType="lpstr">
      <vt:lpstr>Лист1</vt:lpstr>
      <vt:lpstr>2025-2027</vt:lpstr>
      <vt:lpstr>clsAnalityc1</vt:lpstr>
      <vt:lpstr>clsAnalityc2</vt:lpstr>
      <vt:lpstr>clsAnalityc3</vt:lpstr>
      <vt:lpstr>ColTotalAnalityc1</vt:lpstr>
      <vt:lpstr>ColTotalAnalityc2</vt:lpstr>
      <vt:lpstr>ColTotalAnalityc3</vt:lpstr>
      <vt:lpstr>ColTotalCSR1</vt:lpstr>
      <vt:lpstr>ColTotalCSR2</vt:lpstr>
      <vt:lpstr>ColTotalCSR3</vt:lpstr>
      <vt:lpstr>ColTotalCSR4</vt:lpstr>
      <vt:lpstr>ColTotalFKR1</vt:lpstr>
      <vt:lpstr>ColTotalFKR2</vt:lpstr>
      <vt:lpstr>ColTotalGRBS</vt:lpstr>
      <vt:lpstr>ColTotalSubEKR</vt:lpstr>
      <vt:lpstr>CSR</vt:lpstr>
      <vt:lpstr>FKR</vt:lpstr>
      <vt:lpstr>Footer</vt:lpstr>
      <vt:lpstr>GRBS</vt:lpstr>
      <vt:lpstr>Header</vt:lpstr>
      <vt:lpstr>Row</vt:lpstr>
      <vt:lpstr>SubEKR</vt:lpstr>
      <vt:lpstr>Total</vt:lpstr>
      <vt:lpstr>TotalAnalityc1</vt:lpstr>
      <vt:lpstr>TotalAnalityc2</vt:lpstr>
      <vt:lpstr>TotalAnalityc3</vt:lpstr>
      <vt:lpstr>TotalCSRXX00000000</vt:lpstr>
      <vt:lpstr>TotalCSRXXX0000000</vt:lpstr>
      <vt:lpstr>TotalCSRXXXXX00000</vt:lpstr>
      <vt:lpstr>TotalCSRXXXXXXXXXX</vt:lpstr>
      <vt:lpstr>TotalFKRXX00</vt:lpstr>
      <vt:lpstr>TotalFKRXXXX</vt:lpstr>
      <vt:lpstr>TotalGRBS</vt:lpstr>
      <vt:lpstr>TotalSubEKR</vt:lpstr>
      <vt:lpstr>TotalVR</vt:lpstr>
      <vt:lpstr>TotalVR1</vt:lpstr>
      <vt:lpstr>TotalVR2</vt:lpstr>
      <vt:lpstr>VR</vt:lpstr>
      <vt:lpstr>Year1</vt:lpstr>
      <vt:lpstr>Year2</vt:lpstr>
      <vt:lpstr>Year3</vt:lpstr>
      <vt:lpstr>'2025-2027'!Область_печати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Греков Сергей Викторович</dc:creator>
  <cp:lastModifiedBy>Пользователь</cp:lastModifiedBy>
  <cp:revision>0</cp:revision>
  <cp:lastPrinted>2025-02-26T07:22:28Z</cp:lastPrinted>
  <dcterms:created xsi:type="dcterms:W3CDTF">2017-02-20T14:15:25Z</dcterms:created>
  <dcterms:modified xsi:type="dcterms:W3CDTF">2025-07-08T11:08:46Z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