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3176" tabRatio="500"/>
  </bookViews>
  <sheets>
    <sheet name="2025-2027" sheetId="6" r:id="rId1"/>
    <sheet name="Лист1" sheetId="1" state="hidden" r:id="rId2"/>
  </sheets>
  <definedNames>
    <definedName name="_xlnm._FilterDatabase" localSheetId="0" hidden="1">'2025-2027'!$A$9:$G$810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'2025-2027'!$A$1:$G$810</definedName>
  </definedName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320" i="6"/>
  <c r="F320"/>
  <c r="E320"/>
  <c r="G509"/>
  <c r="F238"/>
  <c r="G238"/>
  <c r="E238"/>
  <c r="F232"/>
  <c r="G232"/>
  <c r="E232"/>
  <c r="G440" l="1"/>
  <c r="G439" s="1"/>
  <c r="F440"/>
  <c r="F439" s="1"/>
  <c r="E440"/>
  <c r="E439" s="1"/>
  <c r="E291" l="1"/>
  <c r="G584"/>
  <c r="G583" s="1"/>
  <c r="F584"/>
  <c r="F583" s="1"/>
  <c r="E584"/>
  <c r="E583" s="1"/>
  <c r="G417" l="1"/>
  <c r="G416" s="1"/>
  <c r="F417"/>
  <c r="F416" s="1"/>
  <c r="E417"/>
  <c r="E416" s="1"/>
  <c r="E789"/>
  <c r="F696" l="1"/>
  <c r="F695" s="1"/>
  <c r="G696"/>
  <c r="G695" s="1"/>
  <c r="E696"/>
  <c r="E695" s="1"/>
  <c r="G515"/>
  <c r="F515"/>
  <c r="G230" l="1"/>
  <c r="G229" s="1"/>
  <c r="F230"/>
  <c r="F229" s="1"/>
  <c r="E230"/>
  <c r="E229" l="1"/>
  <c r="G90" l="1"/>
  <c r="F90"/>
  <c r="E90"/>
  <c r="G88"/>
  <c r="F88"/>
  <c r="E88"/>
  <c r="G87" l="1"/>
  <c r="F87"/>
  <c r="E87"/>
  <c r="E189"/>
  <c r="E188" s="1"/>
  <c r="G188"/>
  <c r="F188"/>
  <c r="F54" l="1"/>
  <c r="G54"/>
  <c r="E54"/>
  <c r="G199" l="1"/>
  <c r="F199"/>
  <c r="E199"/>
  <c r="G203"/>
  <c r="F203"/>
  <c r="E203"/>
  <c r="G198" l="1"/>
  <c r="E198"/>
  <c r="F198"/>
  <c r="G464" l="1"/>
  <c r="G463" s="1"/>
  <c r="F464"/>
  <c r="F463" s="1"/>
  <c r="E464"/>
  <c r="E463" s="1"/>
  <c r="E680" l="1"/>
  <c r="G678" l="1"/>
  <c r="F678"/>
  <c r="E678"/>
  <c r="E677" s="1"/>
  <c r="E731"/>
  <c r="E302"/>
  <c r="F302"/>
  <c r="G302"/>
  <c r="G221"/>
  <c r="F221"/>
  <c r="E221"/>
  <c r="E219"/>
  <c r="G218"/>
  <c r="G217" s="1"/>
  <c r="F218"/>
  <c r="F217" s="1"/>
  <c r="G483"/>
  <c r="G482" s="1"/>
  <c r="G481" s="1"/>
  <c r="G480" s="1"/>
  <c r="F483"/>
  <c r="F482" s="1"/>
  <c r="F481" s="1"/>
  <c r="F480" s="1"/>
  <c r="E483"/>
  <c r="E482" s="1"/>
  <c r="E481" s="1"/>
  <c r="E480" s="1"/>
  <c r="E218" l="1"/>
  <c r="E217" s="1"/>
  <c r="G171"/>
  <c r="F171"/>
  <c r="E171"/>
  <c r="G593" l="1"/>
  <c r="G592" s="1"/>
  <c r="F593"/>
  <c r="F592" s="1"/>
  <c r="E593"/>
  <c r="E592" s="1"/>
  <c r="G672" l="1"/>
  <c r="G671" s="1"/>
  <c r="G670" s="1"/>
  <c r="F672"/>
  <c r="F671" s="1"/>
  <c r="F670" s="1"/>
  <c r="E672"/>
  <c r="E671" s="1"/>
  <c r="E670" s="1"/>
  <c r="G668"/>
  <c r="G667" s="1"/>
  <c r="G666" s="1"/>
  <c r="F668"/>
  <c r="F667" s="1"/>
  <c r="F666" s="1"/>
  <c r="E668"/>
  <c r="E667" s="1"/>
  <c r="E666" s="1"/>
  <c r="F665" l="1"/>
  <c r="F664" s="1"/>
  <c r="G665"/>
  <c r="G664" s="1"/>
  <c r="E665"/>
  <c r="E664" s="1"/>
  <c r="G648" l="1"/>
  <c r="G647" s="1"/>
  <c r="F648"/>
  <c r="F647" s="1"/>
  <c r="E648"/>
  <c r="E647" s="1"/>
  <c r="G644"/>
  <c r="G643" s="1"/>
  <c r="G642" s="1"/>
  <c r="F644"/>
  <c r="F643" s="1"/>
  <c r="F642" s="1"/>
  <c r="E644"/>
  <c r="E643" s="1"/>
  <c r="E642" s="1"/>
  <c r="G640"/>
  <c r="G639" s="1"/>
  <c r="F640"/>
  <c r="F639" s="1"/>
  <c r="E640"/>
  <c r="E639" s="1"/>
  <c r="F772"/>
  <c r="G763"/>
  <c r="G762" s="1"/>
  <c r="F763"/>
  <c r="F762" s="1"/>
  <c r="E763"/>
  <c r="E762" s="1"/>
  <c r="F680" l="1"/>
  <c r="F677" s="1"/>
  <c r="G680"/>
  <c r="G677" s="1"/>
  <c r="G747"/>
  <c r="G746" s="1"/>
  <c r="G745" s="1"/>
  <c r="F747"/>
  <c r="F746" s="1"/>
  <c r="F745" s="1"/>
  <c r="E747"/>
  <c r="E746" s="1"/>
  <c r="E745" s="1"/>
  <c r="G700"/>
  <c r="G699" s="1"/>
  <c r="F700"/>
  <c r="F699" s="1"/>
  <c r="E700"/>
  <c r="E699" s="1"/>
  <c r="F757" l="1"/>
  <c r="F756" s="1"/>
  <c r="F755" s="1"/>
  <c r="F754" s="1"/>
  <c r="F753" s="1"/>
  <c r="G757"/>
  <c r="G756" s="1"/>
  <c r="G755" s="1"/>
  <c r="G754" s="1"/>
  <c r="G753" s="1"/>
  <c r="E757"/>
  <c r="E756" s="1"/>
  <c r="E755" s="1"/>
  <c r="E754" s="1"/>
  <c r="E753" s="1"/>
  <c r="F707" l="1"/>
  <c r="F706" s="1"/>
  <c r="E707"/>
  <c r="E706" s="1"/>
  <c r="G707"/>
  <c r="G706" s="1"/>
  <c r="G766" l="1"/>
  <c r="G765" s="1"/>
  <c r="F766"/>
  <c r="F765" s="1"/>
  <c r="E766"/>
  <c r="E765" s="1"/>
  <c r="F761" l="1"/>
  <c r="F760" s="1"/>
  <c r="E761"/>
  <c r="E760" s="1"/>
  <c r="G761"/>
  <c r="G760" s="1"/>
  <c r="G168"/>
  <c r="G167" s="1"/>
  <c r="F168"/>
  <c r="F167" s="1"/>
  <c r="E168"/>
  <c r="E167" s="1"/>
  <c r="G66"/>
  <c r="G65" s="1"/>
  <c r="G64" s="1"/>
  <c r="F66"/>
  <c r="F65" s="1"/>
  <c r="F64" s="1"/>
  <c r="E66"/>
  <c r="E65" s="1"/>
  <c r="E64" s="1"/>
  <c r="G103" l="1"/>
  <c r="F103"/>
  <c r="E103"/>
  <c r="G105"/>
  <c r="F105"/>
  <c r="E105"/>
  <c r="E102" l="1"/>
  <c r="G102"/>
  <c r="F102"/>
  <c r="G140"/>
  <c r="F140"/>
  <c r="E140"/>
  <c r="G247"/>
  <c r="F247"/>
  <c r="E247"/>
  <c r="G688" l="1"/>
  <c r="G687" s="1"/>
  <c r="F688"/>
  <c r="F687" s="1"/>
  <c r="E688"/>
  <c r="E687" s="1"/>
  <c r="G703" l="1"/>
  <c r="F703"/>
  <c r="E703"/>
  <c r="G478"/>
  <c r="F478"/>
  <c r="E478"/>
  <c r="G195"/>
  <c r="F195"/>
  <c r="E195"/>
  <c r="G186"/>
  <c r="F186"/>
  <c r="E186"/>
  <c r="G108" l="1"/>
  <c r="G107" s="1"/>
  <c r="F108"/>
  <c r="F107" s="1"/>
  <c r="E108"/>
  <c r="E107" s="1"/>
  <c r="G348" l="1"/>
  <c r="G291"/>
  <c r="F291"/>
  <c r="G115" l="1"/>
  <c r="F115"/>
  <c r="G113"/>
  <c r="F113"/>
  <c r="G111"/>
  <c r="F111"/>
  <c r="G100"/>
  <c r="F100"/>
  <c r="G98"/>
  <c r="F98"/>
  <c r="G81"/>
  <c r="G79"/>
  <c r="F81"/>
  <c r="F79"/>
  <c r="G657"/>
  <c r="F657"/>
  <c r="E657"/>
  <c r="F97" l="1"/>
  <c r="G97"/>
  <c r="F110"/>
  <c r="G110"/>
  <c r="G719"/>
  <c r="F719"/>
  <c r="E719"/>
  <c r="G508" l="1"/>
  <c r="F509"/>
  <c r="F508" s="1"/>
  <c r="E509"/>
  <c r="E508" s="1"/>
  <c r="G722" l="1"/>
  <c r="G721" s="1"/>
  <c r="F722"/>
  <c r="F721" s="1"/>
  <c r="E722"/>
  <c r="E721" s="1"/>
  <c r="G685" l="1"/>
  <c r="G684" s="1"/>
  <c r="F685"/>
  <c r="F684" s="1"/>
  <c r="E685"/>
  <c r="E684" s="1"/>
  <c r="G559" l="1"/>
  <c r="G558" s="1"/>
  <c r="F559"/>
  <c r="F558" s="1"/>
  <c r="E559"/>
  <c r="E558" s="1"/>
  <c r="G617"/>
  <c r="G616" s="1"/>
  <c r="G615" s="1"/>
  <c r="F617"/>
  <c r="F616" s="1"/>
  <c r="F615" s="1"/>
  <c r="E617"/>
  <c r="E616" s="1"/>
  <c r="E615" s="1"/>
  <c r="G491"/>
  <c r="G490" s="1"/>
  <c r="F491"/>
  <c r="F490" s="1"/>
  <c r="G488"/>
  <c r="G487" s="1"/>
  <c r="F488"/>
  <c r="F487" s="1"/>
  <c r="E488"/>
  <c r="E487" s="1"/>
  <c r="E491"/>
  <c r="E490" s="1"/>
  <c r="G170"/>
  <c r="F170"/>
  <c r="E170"/>
  <c r="G177"/>
  <c r="F177"/>
  <c r="E177"/>
  <c r="G175"/>
  <c r="F175"/>
  <c r="E175"/>
  <c r="G713"/>
  <c r="G712" s="1"/>
  <c r="F713"/>
  <c r="F712" s="1"/>
  <c r="E713"/>
  <c r="E712" s="1"/>
  <c r="G692"/>
  <c r="G691" s="1"/>
  <c r="G676" s="1"/>
  <c r="F692"/>
  <c r="F691" s="1"/>
  <c r="F676" s="1"/>
  <c r="E692"/>
  <c r="E691" s="1"/>
  <c r="E676" s="1"/>
  <c r="G448"/>
  <c r="G447" s="1"/>
  <c r="F448"/>
  <c r="F447" s="1"/>
  <c r="E448"/>
  <c r="E447" s="1"/>
  <c r="E486" l="1"/>
  <c r="E485" s="1"/>
  <c r="G174"/>
  <c r="G166" s="1"/>
  <c r="G486"/>
  <c r="G485" s="1"/>
  <c r="F486"/>
  <c r="F485" s="1"/>
  <c r="E174"/>
  <c r="E166" s="1"/>
  <c r="F174"/>
  <c r="F166" s="1"/>
  <c r="G144"/>
  <c r="G143" s="1"/>
  <c r="F144"/>
  <c r="F143" s="1"/>
  <c r="E144"/>
  <c r="E143" s="1"/>
  <c r="G53"/>
  <c r="G52" s="1"/>
  <c r="G51" s="1"/>
  <c r="F53"/>
  <c r="F52" s="1"/>
  <c r="F51" s="1"/>
  <c r="E53"/>
  <c r="E52" s="1"/>
  <c r="E51" s="1"/>
  <c r="G120" l="1"/>
  <c r="F120"/>
  <c r="G118"/>
  <c r="F118"/>
  <c r="E118"/>
  <c r="E120"/>
  <c r="G138"/>
  <c r="G137" s="1"/>
  <c r="F138"/>
  <c r="F137" s="1"/>
  <c r="E138"/>
  <c r="E137" s="1"/>
  <c r="G117" l="1"/>
  <c r="E117"/>
  <c r="F117"/>
  <c r="E210"/>
  <c r="E93"/>
  <c r="E393" l="1"/>
  <c r="G808" l="1"/>
  <c r="G807" s="1"/>
  <c r="F808"/>
  <c r="F807" s="1"/>
  <c r="E808"/>
  <c r="E807" s="1"/>
  <c r="G805"/>
  <c r="G804" s="1"/>
  <c r="F805"/>
  <c r="F804" s="1"/>
  <c r="E805"/>
  <c r="E804" s="1"/>
  <c r="G802"/>
  <c r="G801" s="1"/>
  <c r="F802"/>
  <c r="F801" s="1"/>
  <c r="E802"/>
  <c r="E801" s="1"/>
  <c r="G798"/>
  <c r="F798"/>
  <c r="E798"/>
  <c r="G796"/>
  <c r="F796"/>
  <c r="E796"/>
  <c r="G794"/>
  <c r="F794"/>
  <c r="E794"/>
  <c r="G791"/>
  <c r="F791"/>
  <c r="E791"/>
  <c r="G789"/>
  <c r="F789"/>
  <c r="G787"/>
  <c r="F787"/>
  <c r="E787"/>
  <c r="G784"/>
  <c r="G783" s="1"/>
  <c r="F784"/>
  <c r="F783" s="1"/>
  <c r="E784"/>
  <c r="E783" s="1"/>
  <c r="G781"/>
  <c r="G780" s="1"/>
  <c r="F781"/>
  <c r="F780" s="1"/>
  <c r="E781"/>
  <c r="E780" s="1"/>
  <c r="G776"/>
  <c r="G775" s="1"/>
  <c r="F776"/>
  <c r="F775" s="1"/>
  <c r="E776"/>
  <c r="E775" s="1"/>
  <c r="G772"/>
  <c r="G771" s="1"/>
  <c r="F771"/>
  <c r="E772"/>
  <c r="E771" s="1"/>
  <c r="G751"/>
  <c r="G750" s="1"/>
  <c r="G749" s="1"/>
  <c r="F751"/>
  <c r="F750" s="1"/>
  <c r="F749" s="1"/>
  <c r="E751"/>
  <c r="E750" s="1"/>
  <c r="E749" s="1"/>
  <c r="G743"/>
  <c r="G742" s="1"/>
  <c r="F743"/>
  <c r="F742" s="1"/>
  <c r="E743"/>
  <c r="E742" s="1"/>
  <c r="G740"/>
  <c r="G739" s="1"/>
  <c r="F740"/>
  <c r="F739" s="1"/>
  <c r="E740"/>
  <c r="E739" s="1"/>
  <c r="G737"/>
  <c r="F737"/>
  <c r="E737"/>
  <c r="G735"/>
  <c r="F735"/>
  <c r="E735"/>
  <c r="G731"/>
  <c r="G730" s="1"/>
  <c r="F731"/>
  <c r="F730" s="1"/>
  <c r="E730"/>
  <c r="G728"/>
  <c r="G727" s="1"/>
  <c r="F728"/>
  <c r="F727" s="1"/>
  <c r="E728"/>
  <c r="E727" s="1"/>
  <c r="G725"/>
  <c r="G724" s="1"/>
  <c r="F725"/>
  <c r="F724" s="1"/>
  <c r="E725"/>
  <c r="E724" s="1"/>
  <c r="G717"/>
  <c r="G716" s="1"/>
  <c r="F717"/>
  <c r="F716" s="1"/>
  <c r="E717"/>
  <c r="E716" s="1"/>
  <c r="G702"/>
  <c r="G698" s="1"/>
  <c r="F702"/>
  <c r="F698" s="1"/>
  <c r="E702"/>
  <c r="E698" s="1"/>
  <c r="E675" s="1"/>
  <c r="G662"/>
  <c r="G661" s="1"/>
  <c r="G660" s="1"/>
  <c r="G659" s="1"/>
  <c r="F662"/>
  <c r="F661" s="1"/>
  <c r="F660" s="1"/>
  <c r="F659" s="1"/>
  <c r="E662"/>
  <c r="E661" s="1"/>
  <c r="E660" s="1"/>
  <c r="E659" s="1"/>
  <c r="G655"/>
  <c r="G654" s="1"/>
  <c r="G653" s="1"/>
  <c r="F655"/>
  <c r="F654" s="1"/>
  <c r="F653" s="1"/>
  <c r="E655"/>
  <c r="G651"/>
  <c r="G650" s="1"/>
  <c r="G646" s="1"/>
  <c r="F651"/>
  <c r="F650" s="1"/>
  <c r="F646" s="1"/>
  <c r="E651"/>
  <c r="E650" s="1"/>
  <c r="E646" s="1"/>
  <c r="G637"/>
  <c r="G636" s="1"/>
  <c r="F637"/>
  <c r="F636" s="1"/>
  <c r="E637"/>
  <c r="E636" s="1"/>
  <c r="G632"/>
  <c r="G631" s="1"/>
  <c r="G630" s="1"/>
  <c r="G629" s="1"/>
  <c r="F632"/>
  <c r="F631" s="1"/>
  <c r="F630" s="1"/>
  <c r="F629" s="1"/>
  <c r="E632"/>
  <c r="E631" s="1"/>
  <c r="E630" s="1"/>
  <c r="E629" s="1"/>
  <c r="G626"/>
  <c r="G625" s="1"/>
  <c r="G624" s="1"/>
  <c r="G623" s="1"/>
  <c r="F626"/>
  <c r="F625" s="1"/>
  <c r="F624" s="1"/>
  <c r="F623" s="1"/>
  <c r="E626"/>
  <c r="E625" s="1"/>
  <c r="E624" s="1"/>
  <c r="E623" s="1"/>
  <c r="G621"/>
  <c r="G620" s="1"/>
  <c r="G619" s="1"/>
  <c r="F621"/>
  <c r="F620" s="1"/>
  <c r="F619" s="1"/>
  <c r="E621"/>
  <c r="E620" s="1"/>
  <c r="E619" s="1"/>
  <c r="G611"/>
  <c r="G610" s="1"/>
  <c r="G609" s="1"/>
  <c r="F611"/>
  <c r="F610" s="1"/>
  <c r="F609" s="1"/>
  <c r="E611"/>
  <c r="E610" s="1"/>
  <c r="E609" s="1"/>
  <c r="G607"/>
  <c r="G606" s="1"/>
  <c r="G605" s="1"/>
  <c r="F607"/>
  <c r="F606" s="1"/>
  <c r="F605" s="1"/>
  <c r="E607"/>
  <c r="E606" s="1"/>
  <c r="E605" s="1"/>
  <c r="G602"/>
  <c r="G601" s="1"/>
  <c r="G600" s="1"/>
  <c r="G599" s="1"/>
  <c r="F602"/>
  <c r="F601" s="1"/>
  <c r="F600" s="1"/>
  <c r="F599" s="1"/>
  <c r="E602"/>
  <c r="E601" s="1"/>
  <c r="E600" s="1"/>
  <c r="E599" s="1"/>
  <c r="G597"/>
  <c r="G596" s="1"/>
  <c r="G595" s="1"/>
  <c r="F597"/>
  <c r="F596" s="1"/>
  <c r="F595" s="1"/>
  <c r="E597"/>
  <c r="E596" s="1"/>
  <c r="E595" s="1"/>
  <c r="G590"/>
  <c r="G589" s="1"/>
  <c r="F590"/>
  <c r="F589" s="1"/>
  <c r="E590"/>
  <c r="E589" s="1"/>
  <c r="G587"/>
  <c r="G586" s="1"/>
  <c r="F587"/>
  <c r="F586" s="1"/>
  <c r="E587"/>
  <c r="E586" s="1"/>
  <c r="G581"/>
  <c r="G580" s="1"/>
  <c r="F581"/>
  <c r="F580" s="1"/>
  <c r="E581"/>
  <c r="E580" s="1"/>
  <c r="G575"/>
  <c r="G574" s="1"/>
  <c r="G573" s="1"/>
  <c r="F575"/>
  <c r="F574" s="1"/>
  <c r="F573" s="1"/>
  <c r="E575"/>
  <c r="E574" s="1"/>
  <c r="E573" s="1"/>
  <c r="G571"/>
  <c r="F571"/>
  <c r="E571"/>
  <c r="G569"/>
  <c r="F569"/>
  <c r="E569"/>
  <c r="G567"/>
  <c r="F567"/>
  <c r="E567"/>
  <c r="G564"/>
  <c r="F564"/>
  <c r="E564"/>
  <c r="G562"/>
  <c r="F562"/>
  <c r="E562"/>
  <c r="G556"/>
  <c r="F556"/>
  <c r="E556"/>
  <c r="G554"/>
  <c r="F554"/>
  <c r="E554"/>
  <c r="G551"/>
  <c r="G550" s="1"/>
  <c r="F551"/>
  <c r="F550" s="1"/>
  <c r="E551"/>
  <c r="E550" s="1"/>
  <c r="G548"/>
  <c r="G547" s="1"/>
  <c r="F548"/>
  <c r="F547" s="1"/>
  <c r="E548"/>
  <c r="E547" s="1"/>
  <c r="G545"/>
  <c r="F545"/>
  <c r="E545"/>
  <c r="G543"/>
  <c r="F543"/>
  <c r="E543"/>
  <c r="G540"/>
  <c r="F540"/>
  <c r="E540"/>
  <c r="G538"/>
  <c r="F538"/>
  <c r="E538"/>
  <c r="G536"/>
  <c r="F536"/>
  <c r="E536"/>
  <c r="G533"/>
  <c r="G532" s="1"/>
  <c r="F533"/>
  <c r="F532" s="1"/>
  <c r="E533"/>
  <c r="E532" s="1"/>
  <c r="G528"/>
  <c r="G527" s="1"/>
  <c r="G526" s="1"/>
  <c r="G525" s="1"/>
  <c r="F528"/>
  <c r="F527" s="1"/>
  <c r="F526" s="1"/>
  <c r="F525" s="1"/>
  <c r="E528"/>
  <c r="E527" s="1"/>
  <c r="E526" s="1"/>
  <c r="E525" s="1"/>
  <c r="G523"/>
  <c r="F523"/>
  <c r="E523"/>
  <c r="G521"/>
  <c r="F521"/>
  <c r="E521"/>
  <c r="G519"/>
  <c r="F519"/>
  <c r="E519"/>
  <c r="E515"/>
  <c r="G513"/>
  <c r="F513"/>
  <c r="E513"/>
  <c r="G506"/>
  <c r="G505" s="1"/>
  <c r="F506"/>
  <c r="F505" s="1"/>
  <c r="E506"/>
  <c r="E505" s="1"/>
  <c r="G503"/>
  <c r="G502" s="1"/>
  <c r="F503"/>
  <c r="F502" s="1"/>
  <c r="E503"/>
  <c r="E502" s="1"/>
  <c r="G497"/>
  <c r="G496" s="1"/>
  <c r="G495" s="1"/>
  <c r="G494" s="1"/>
  <c r="G493" s="1"/>
  <c r="F497"/>
  <c r="F496" s="1"/>
  <c r="F495" s="1"/>
  <c r="F494" s="1"/>
  <c r="F493" s="1"/>
  <c r="E497"/>
  <c r="E496" s="1"/>
  <c r="E495" s="1"/>
  <c r="E494" s="1"/>
  <c r="E493" s="1"/>
  <c r="G476"/>
  <c r="F476"/>
  <c r="E476"/>
  <c r="G471"/>
  <c r="G470" s="1"/>
  <c r="F471"/>
  <c r="F470" s="1"/>
  <c r="E471"/>
  <c r="E470" s="1"/>
  <c r="G468"/>
  <c r="G467" s="1"/>
  <c r="F468"/>
  <c r="F467" s="1"/>
  <c r="E468"/>
  <c r="E467" s="1"/>
  <c r="G460"/>
  <c r="G459" s="1"/>
  <c r="F460"/>
  <c r="F459" s="1"/>
  <c r="E460"/>
  <c r="E459" s="1"/>
  <c r="G456"/>
  <c r="G455" s="1"/>
  <c r="F456"/>
  <c r="F455" s="1"/>
  <c r="E456"/>
  <c r="E455" s="1"/>
  <c r="G452"/>
  <c r="G451" s="1"/>
  <c r="F452"/>
  <c r="F451" s="1"/>
  <c r="E452"/>
  <c r="E451" s="1"/>
  <c r="G444"/>
  <c r="G443" s="1"/>
  <c r="F444"/>
  <c r="F443" s="1"/>
  <c r="E444"/>
  <c r="E443" s="1"/>
  <c r="G436"/>
  <c r="G435" s="1"/>
  <c r="G434" s="1"/>
  <c r="F436"/>
  <c r="F435" s="1"/>
  <c r="F434" s="1"/>
  <c r="E436"/>
  <c r="E435" s="1"/>
  <c r="E434" s="1"/>
  <c r="G430"/>
  <c r="G429" s="1"/>
  <c r="G428" s="1"/>
  <c r="F430"/>
  <c r="F429" s="1"/>
  <c r="F428" s="1"/>
  <c r="E430"/>
  <c r="E429" s="1"/>
  <c r="E428" s="1"/>
  <c r="G425"/>
  <c r="G424" s="1"/>
  <c r="G423" s="1"/>
  <c r="F425"/>
  <c r="F424" s="1"/>
  <c r="F423" s="1"/>
  <c r="E425"/>
  <c r="E424" s="1"/>
  <c r="E423" s="1"/>
  <c r="G420"/>
  <c r="G419" s="1"/>
  <c r="F420"/>
  <c r="F419" s="1"/>
  <c r="E420"/>
  <c r="E419" s="1"/>
  <c r="G411"/>
  <c r="G410" s="1"/>
  <c r="G409" s="1"/>
  <c r="F411"/>
  <c r="F410" s="1"/>
  <c r="F409" s="1"/>
  <c r="E411"/>
  <c r="E410" s="1"/>
  <c r="E409" s="1"/>
  <c r="G406"/>
  <c r="G405" s="1"/>
  <c r="F406"/>
  <c r="F405" s="1"/>
  <c r="E406"/>
  <c r="E405" s="1"/>
  <c r="G401"/>
  <c r="G400" s="1"/>
  <c r="F401"/>
  <c r="F400" s="1"/>
  <c r="E401"/>
  <c r="E400" s="1"/>
  <c r="G395"/>
  <c r="F395"/>
  <c r="E395"/>
  <c r="G393"/>
  <c r="F393"/>
  <c r="G391"/>
  <c r="F391"/>
  <c r="E391"/>
  <c r="G386"/>
  <c r="F386"/>
  <c r="F385" s="1"/>
  <c r="F384" s="1"/>
  <c r="F383" s="1"/>
  <c r="E386"/>
  <c r="E385" s="1"/>
  <c r="E384" s="1"/>
  <c r="E383" s="1"/>
  <c r="G381"/>
  <c r="G380" s="1"/>
  <c r="G379" s="1"/>
  <c r="G378" s="1"/>
  <c r="F381"/>
  <c r="F380" s="1"/>
  <c r="F379" s="1"/>
  <c r="F378" s="1"/>
  <c r="E381"/>
  <c r="E380" s="1"/>
  <c r="E379" s="1"/>
  <c r="E378" s="1"/>
  <c r="G376"/>
  <c r="G375" s="1"/>
  <c r="G374" s="1"/>
  <c r="G373" s="1"/>
  <c r="F376"/>
  <c r="F375" s="1"/>
  <c r="F374" s="1"/>
  <c r="F373" s="1"/>
  <c r="E376"/>
  <c r="E375" s="1"/>
  <c r="E374" s="1"/>
  <c r="E373" s="1"/>
  <c r="G371"/>
  <c r="G370" s="1"/>
  <c r="G369" s="1"/>
  <c r="F371"/>
  <c r="F370" s="1"/>
  <c r="F369" s="1"/>
  <c r="E371"/>
  <c r="E370" s="1"/>
  <c r="E369" s="1"/>
  <c r="G367"/>
  <c r="G366" s="1"/>
  <c r="G365" s="1"/>
  <c r="F367"/>
  <c r="F366" s="1"/>
  <c r="F365" s="1"/>
  <c r="E367"/>
  <c r="E366" s="1"/>
  <c r="E365" s="1"/>
  <c r="G362"/>
  <c r="F362"/>
  <c r="E362"/>
  <c r="G360"/>
  <c r="F360"/>
  <c r="E360"/>
  <c r="G357"/>
  <c r="G356" s="1"/>
  <c r="F357"/>
  <c r="F356" s="1"/>
  <c r="E357"/>
  <c r="E356" s="1"/>
  <c r="G353"/>
  <c r="G352" s="1"/>
  <c r="G351" s="1"/>
  <c r="F353"/>
  <c r="F352" s="1"/>
  <c r="F351" s="1"/>
  <c r="E353"/>
  <c r="E352" s="1"/>
  <c r="E351" s="1"/>
  <c r="F348"/>
  <c r="E348"/>
  <c r="G346"/>
  <c r="F346"/>
  <c r="E346"/>
  <c r="G342"/>
  <c r="G341" s="1"/>
  <c r="G340" s="1"/>
  <c r="F342"/>
  <c r="F341" s="1"/>
  <c r="F340" s="1"/>
  <c r="E342"/>
  <c r="E341" s="1"/>
  <c r="E340" s="1"/>
  <c r="G338"/>
  <c r="G337" s="1"/>
  <c r="F338"/>
  <c r="F337" s="1"/>
  <c r="E338"/>
  <c r="E337" s="1"/>
  <c r="G335"/>
  <c r="G334" s="1"/>
  <c r="F335"/>
  <c r="F334" s="1"/>
  <c r="E335"/>
  <c r="E334" s="1"/>
  <c r="G329"/>
  <c r="G328" s="1"/>
  <c r="F329"/>
  <c r="F328" s="1"/>
  <c r="E329"/>
  <c r="E328" s="1"/>
  <c r="G326"/>
  <c r="G325" s="1"/>
  <c r="F326"/>
  <c r="F325" s="1"/>
  <c r="E326"/>
  <c r="E325" s="1"/>
  <c r="G323"/>
  <c r="G322" s="1"/>
  <c r="F323"/>
  <c r="F322" s="1"/>
  <c r="E323"/>
  <c r="E322" s="1"/>
  <c r="G318"/>
  <c r="G317" s="1"/>
  <c r="F318"/>
  <c r="F317" s="1"/>
  <c r="E318"/>
  <c r="E317" s="1"/>
  <c r="G313"/>
  <c r="G312" s="1"/>
  <c r="G311" s="1"/>
  <c r="F313"/>
  <c r="F312" s="1"/>
  <c r="F311" s="1"/>
  <c r="E313"/>
  <c r="E312" s="1"/>
  <c r="E311" s="1"/>
  <c r="G309"/>
  <c r="G308" s="1"/>
  <c r="G307" s="1"/>
  <c r="F309"/>
  <c r="F308" s="1"/>
  <c r="F307" s="1"/>
  <c r="E309"/>
  <c r="E308" s="1"/>
  <c r="E307" s="1"/>
  <c r="G304"/>
  <c r="G301" s="1"/>
  <c r="F304"/>
  <c r="F301" s="1"/>
  <c r="E304"/>
  <c r="E301" s="1"/>
  <c r="G298"/>
  <c r="G297" s="1"/>
  <c r="F298"/>
  <c r="F297" s="1"/>
  <c r="E298"/>
  <c r="E297" s="1"/>
  <c r="G289"/>
  <c r="F289"/>
  <c r="E289"/>
  <c r="G283"/>
  <c r="G282" s="1"/>
  <c r="G281" s="1"/>
  <c r="G280" s="1"/>
  <c r="F283"/>
  <c r="F282" s="1"/>
  <c r="F281" s="1"/>
  <c r="F280" s="1"/>
  <c r="E283"/>
  <c r="E282" s="1"/>
  <c r="E281" s="1"/>
  <c r="E280" s="1"/>
  <c r="G278"/>
  <c r="G277" s="1"/>
  <c r="G276" s="1"/>
  <c r="G275" s="1"/>
  <c r="F278"/>
  <c r="F277" s="1"/>
  <c r="F276" s="1"/>
  <c r="F275" s="1"/>
  <c r="E278"/>
  <c r="E277" s="1"/>
  <c r="E276" s="1"/>
  <c r="E275" s="1"/>
  <c r="G272"/>
  <c r="G271" s="1"/>
  <c r="G270" s="1"/>
  <c r="G269" s="1"/>
  <c r="F272"/>
  <c r="F271" s="1"/>
  <c r="F270" s="1"/>
  <c r="F269" s="1"/>
  <c r="E272"/>
  <c r="E271" s="1"/>
  <c r="E270" s="1"/>
  <c r="E269" s="1"/>
  <c r="G267"/>
  <c r="G266" s="1"/>
  <c r="G265" s="1"/>
  <c r="G264" s="1"/>
  <c r="F267"/>
  <c r="F266" s="1"/>
  <c r="F265" s="1"/>
  <c r="F264" s="1"/>
  <c r="E267"/>
  <c r="E266" s="1"/>
  <c r="E265" s="1"/>
  <c r="E264" s="1"/>
  <c r="G262"/>
  <c r="G261" s="1"/>
  <c r="F262"/>
  <c r="F261" s="1"/>
  <c r="E262"/>
  <c r="E261" s="1"/>
  <c r="G258"/>
  <c r="G257" s="1"/>
  <c r="F258"/>
  <c r="F257" s="1"/>
  <c r="E258"/>
  <c r="E257" s="1"/>
  <c r="G252"/>
  <c r="G251" s="1"/>
  <c r="G250" s="1"/>
  <c r="G249" s="1"/>
  <c r="F252"/>
  <c r="F251" s="1"/>
  <c r="F250" s="1"/>
  <c r="F249" s="1"/>
  <c r="E252"/>
  <c r="E251" s="1"/>
  <c r="E250" s="1"/>
  <c r="E249" s="1"/>
  <c r="G245"/>
  <c r="F245"/>
  <c r="E245"/>
  <c r="G236"/>
  <c r="F236"/>
  <c r="E236"/>
  <c r="G225"/>
  <c r="G224" s="1"/>
  <c r="G223" s="1"/>
  <c r="G216" s="1"/>
  <c r="F225"/>
  <c r="F224" s="1"/>
  <c r="F223" s="1"/>
  <c r="F216" s="1"/>
  <c r="E225"/>
  <c r="E224" s="1"/>
  <c r="E223" s="1"/>
  <c r="E216" s="1"/>
  <c r="G213"/>
  <c r="G212" s="1"/>
  <c r="F213"/>
  <c r="F212" s="1"/>
  <c r="E213"/>
  <c r="E212" s="1"/>
  <c r="G210"/>
  <c r="F210"/>
  <c r="G208"/>
  <c r="F208"/>
  <c r="E208"/>
  <c r="E207" s="1"/>
  <c r="G197"/>
  <c r="F197"/>
  <c r="G194"/>
  <c r="F194"/>
  <c r="E194"/>
  <c r="G192"/>
  <c r="G191" s="1"/>
  <c r="F192"/>
  <c r="F191" s="1"/>
  <c r="E192"/>
  <c r="E191" s="1"/>
  <c r="G185"/>
  <c r="F185"/>
  <c r="E185"/>
  <c r="G182"/>
  <c r="G181" s="1"/>
  <c r="G180" s="1"/>
  <c r="F182"/>
  <c r="F181" s="1"/>
  <c r="F180" s="1"/>
  <c r="E182"/>
  <c r="E181" s="1"/>
  <c r="E180" s="1"/>
  <c r="G164"/>
  <c r="G163" s="1"/>
  <c r="F164"/>
  <c r="F163" s="1"/>
  <c r="E164"/>
  <c r="E163" s="1"/>
  <c r="G161"/>
  <c r="F161"/>
  <c r="E161"/>
  <c r="G159"/>
  <c r="F159"/>
  <c r="E159"/>
  <c r="G153"/>
  <c r="G152" s="1"/>
  <c r="F153"/>
  <c r="F152" s="1"/>
  <c r="E153"/>
  <c r="E152" s="1"/>
  <c r="G150"/>
  <c r="F150"/>
  <c r="E150"/>
  <c r="G148"/>
  <c r="F148"/>
  <c r="E148"/>
  <c r="G135"/>
  <c r="F135"/>
  <c r="E135"/>
  <c r="G133"/>
  <c r="F133"/>
  <c r="E133"/>
  <c r="G130"/>
  <c r="G129" s="1"/>
  <c r="F130"/>
  <c r="F129" s="1"/>
  <c r="E130"/>
  <c r="E129" s="1"/>
  <c r="G127"/>
  <c r="F127"/>
  <c r="E127"/>
  <c r="G125"/>
  <c r="F125"/>
  <c r="E125"/>
  <c r="G123"/>
  <c r="F123"/>
  <c r="E123"/>
  <c r="E115"/>
  <c r="E113"/>
  <c r="E111"/>
  <c r="E100"/>
  <c r="E98"/>
  <c r="G95"/>
  <c r="F95"/>
  <c r="E95"/>
  <c r="G93"/>
  <c r="F93"/>
  <c r="G85"/>
  <c r="F85"/>
  <c r="E85"/>
  <c r="G83"/>
  <c r="F83"/>
  <c r="E83"/>
  <c r="E81"/>
  <c r="E79"/>
  <c r="G77"/>
  <c r="F77"/>
  <c r="E77"/>
  <c r="G71"/>
  <c r="G70" s="1"/>
  <c r="G69" s="1"/>
  <c r="G68" s="1"/>
  <c r="F71"/>
  <c r="F70" s="1"/>
  <c r="F69" s="1"/>
  <c r="F68" s="1"/>
  <c r="E71"/>
  <c r="E70" s="1"/>
  <c r="E69" s="1"/>
  <c r="E68" s="1"/>
  <c r="G62"/>
  <c r="G61" s="1"/>
  <c r="G60" s="1"/>
  <c r="G59" s="1"/>
  <c r="F62"/>
  <c r="F61" s="1"/>
  <c r="F60" s="1"/>
  <c r="F59" s="1"/>
  <c r="E62"/>
  <c r="E61" s="1"/>
  <c r="E60" s="1"/>
  <c r="E59" s="1"/>
  <c r="G49"/>
  <c r="G48" s="1"/>
  <c r="G47" s="1"/>
  <c r="F49"/>
  <c r="F48" s="1"/>
  <c r="F47" s="1"/>
  <c r="E49"/>
  <c r="E48" s="1"/>
  <c r="E47" s="1"/>
  <c r="G44"/>
  <c r="G43" s="1"/>
  <c r="F44"/>
  <c r="F43" s="1"/>
  <c r="E44"/>
  <c r="E43" s="1"/>
  <c r="G40"/>
  <c r="G39" s="1"/>
  <c r="F40"/>
  <c r="F39" s="1"/>
  <c r="E40"/>
  <c r="E39" s="1"/>
  <c r="G36"/>
  <c r="G35" s="1"/>
  <c r="G34" s="1"/>
  <c r="F36"/>
  <c r="F35" s="1"/>
  <c r="F34" s="1"/>
  <c r="E36"/>
  <c r="E35" s="1"/>
  <c r="E34" s="1"/>
  <c r="G29"/>
  <c r="G28" s="1"/>
  <c r="F29"/>
  <c r="F28" s="1"/>
  <c r="E29"/>
  <c r="E28" s="1"/>
  <c r="G26"/>
  <c r="G25" s="1"/>
  <c r="F26"/>
  <c r="F25" s="1"/>
  <c r="E26"/>
  <c r="E25" s="1"/>
  <c r="G21"/>
  <c r="G20" s="1"/>
  <c r="G19" s="1"/>
  <c r="G18" s="1"/>
  <c r="F21"/>
  <c r="F20" s="1"/>
  <c r="F19" s="1"/>
  <c r="F18" s="1"/>
  <c r="E21"/>
  <c r="E20" s="1"/>
  <c r="E19" s="1"/>
  <c r="E18" s="1"/>
  <c r="G15"/>
  <c r="G14" s="1"/>
  <c r="G13" s="1"/>
  <c r="G12" s="1"/>
  <c r="G11" s="1"/>
  <c r="F15"/>
  <c r="F14" s="1"/>
  <c r="F13" s="1"/>
  <c r="F12" s="1"/>
  <c r="F11" s="1"/>
  <c r="E15"/>
  <c r="E14" s="1"/>
  <c r="E13" s="1"/>
  <c r="E12" s="1"/>
  <c r="E11" s="1"/>
  <c r="G579" l="1"/>
  <c r="G578" s="1"/>
  <c r="E579"/>
  <c r="E578" s="1"/>
  <c r="F579"/>
  <c r="F578" s="1"/>
  <c r="F415"/>
  <c r="F414" s="1"/>
  <c r="E415"/>
  <c r="E414" s="1"/>
  <c r="G415"/>
  <c r="G414" s="1"/>
  <c r="E184"/>
  <c r="F184"/>
  <c r="F179" s="1"/>
  <c r="G184"/>
  <c r="G179" s="1"/>
  <c r="G770"/>
  <c r="G769" s="1"/>
  <c r="G759" s="1"/>
  <c r="G442"/>
  <c r="F770"/>
  <c r="F769" s="1"/>
  <c r="F759" s="1"/>
  <c r="E770"/>
  <c r="E769" s="1"/>
  <c r="E759" s="1"/>
  <c r="F442"/>
  <c r="E442"/>
  <c r="G542"/>
  <c r="F542"/>
  <c r="F333"/>
  <c r="E542"/>
  <c r="E333"/>
  <c r="G333"/>
  <c r="F475"/>
  <c r="F474" s="1"/>
  <c r="G475"/>
  <c r="G474" s="1"/>
  <c r="E654"/>
  <c r="E653" s="1"/>
  <c r="E501"/>
  <c r="G614"/>
  <c r="G613" s="1"/>
  <c r="F614"/>
  <c r="F613" s="1"/>
  <c r="E614"/>
  <c r="E613" s="1"/>
  <c r="E422"/>
  <c r="G422"/>
  <c r="F422"/>
  <c r="F800"/>
  <c r="E800"/>
  <c r="G800"/>
  <c r="G385"/>
  <c r="G384" s="1"/>
  <c r="G383" s="1"/>
  <c r="F207"/>
  <c r="F206" s="1"/>
  <c r="F205" s="1"/>
  <c r="E345"/>
  <c r="E344" s="1"/>
  <c r="F635"/>
  <c r="G408"/>
  <c r="G512"/>
  <c r="G511" s="1"/>
  <c r="G553"/>
  <c r="E147"/>
  <c r="E142" s="1"/>
  <c r="F158"/>
  <c r="F157" s="1"/>
  <c r="G158"/>
  <c r="G157" s="1"/>
  <c r="F466"/>
  <c r="G244"/>
  <c r="G243" s="1"/>
  <c r="G242" s="1"/>
  <c r="E793"/>
  <c r="G76"/>
  <c r="F244"/>
  <c r="F243" s="1"/>
  <c r="F242" s="1"/>
  <c r="E518"/>
  <c r="E517" s="1"/>
  <c r="F518"/>
  <c r="F517" s="1"/>
  <c r="E535"/>
  <c r="E122"/>
  <c r="G132"/>
  <c r="F408"/>
  <c r="E24"/>
  <c r="E23" s="1"/>
  <c r="E38"/>
  <c r="E33" s="1"/>
  <c r="F38"/>
  <c r="F33" s="1"/>
  <c r="E92"/>
  <c r="E132"/>
  <c r="E635"/>
  <c r="E786"/>
  <c r="G38"/>
  <c r="G33" s="1"/>
  <c r="G92"/>
  <c r="E97"/>
  <c r="E158"/>
  <c r="E157" s="1"/>
  <c r="E197"/>
  <c r="G316"/>
  <c r="G315" s="1"/>
  <c r="G359"/>
  <c r="G355" s="1"/>
  <c r="F364"/>
  <c r="F390"/>
  <c r="F389" s="1"/>
  <c r="F388" s="1"/>
  <c r="F501"/>
  <c r="F734"/>
  <c r="F711" s="1"/>
  <c r="F316"/>
  <c r="F315" s="1"/>
  <c r="G501"/>
  <c r="E110"/>
  <c r="F256"/>
  <c r="F255" s="1"/>
  <c r="F254" s="1"/>
  <c r="E306"/>
  <c r="F24"/>
  <c r="F23" s="1"/>
  <c r="F92"/>
  <c r="E206"/>
  <c r="E205" s="1"/>
  <c r="F235"/>
  <c r="F228" s="1"/>
  <c r="E256"/>
  <c r="E255" s="1"/>
  <c r="E254" s="1"/>
  <c r="F345"/>
  <c r="F344" s="1"/>
  <c r="F359"/>
  <c r="F355" s="1"/>
  <c r="G390"/>
  <c r="G389" s="1"/>
  <c r="G388" s="1"/>
  <c r="E399"/>
  <c r="E398" s="1"/>
  <c r="E512"/>
  <c r="E511" s="1"/>
  <c r="G561"/>
  <c r="E566"/>
  <c r="F566"/>
  <c r="F793"/>
  <c r="G793"/>
  <c r="E288"/>
  <c r="E287" s="1"/>
  <c r="E286" s="1"/>
  <c r="E274" s="1"/>
  <c r="F399"/>
  <c r="F398" s="1"/>
  <c r="E408"/>
  <c r="E475"/>
  <c r="E474" s="1"/>
  <c r="F132"/>
  <c r="G518"/>
  <c r="G517" s="1"/>
  <c r="F561"/>
  <c r="G734"/>
  <c r="G711" s="1"/>
  <c r="G306"/>
  <c r="G364"/>
  <c r="E604"/>
  <c r="G122"/>
  <c r="F122"/>
  <c r="F147"/>
  <c r="F142" s="1"/>
  <c r="G147"/>
  <c r="G142" s="1"/>
  <c r="G235"/>
  <c r="G228" s="1"/>
  <c r="G256"/>
  <c r="G255" s="1"/>
  <c r="G254" s="1"/>
  <c r="G288"/>
  <c r="G287" s="1"/>
  <c r="G286" s="1"/>
  <c r="G274" s="1"/>
  <c r="F296"/>
  <c r="F295" s="1"/>
  <c r="F553"/>
  <c r="F604"/>
  <c r="E296"/>
  <c r="E295" s="1"/>
  <c r="E316"/>
  <c r="E315" s="1"/>
  <c r="E466"/>
  <c r="F306"/>
  <c r="E359"/>
  <c r="E355" s="1"/>
  <c r="E390"/>
  <c r="E389" s="1"/>
  <c r="E388" s="1"/>
  <c r="G466"/>
  <c r="F535"/>
  <c r="G535"/>
  <c r="E561"/>
  <c r="G207"/>
  <c r="G206" s="1"/>
  <c r="G205" s="1"/>
  <c r="E235"/>
  <c r="E228" s="1"/>
  <c r="E364"/>
  <c r="G399"/>
  <c r="G398" s="1"/>
  <c r="F512"/>
  <c r="F511" s="1"/>
  <c r="G566"/>
  <c r="E734"/>
  <c r="E711" s="1"/>
  <c r="F786"/>
  <c r="G786"/>
  <c r="G24"/>
  <c r="G23" s="1"/>
  <c r="F76"/>
  <c r="G296"/>
  <c r="G295" s="1"/>
  <c r="E76"/>
  <c r="E244"/>
  <c r="E243" s="1"/>
  <c r="E242" s="1"/>
  <c r="F288"/>
  <c r="F287" s="1"/>
  <c r="F286" s="1"/>
  <c r="F274" s="1"/>
  <c r="G345"/>
  <c r="G344" s="1"/>
  <c r="E553"/>
  <c r="G604"/>
  <c r="G635"/>
  <c r="E433" l="1"/>
  <c r="F75"/>
  <c r="F74" s="1"/>
  <c r="G75"/>
  <c r="G74" s="1"/>
  <c r="E75"/>
  <c r="E74" s="1"/>
  <c r="E179"/>
  <c r="G227"/>
  <c r="G215" s="1"/>
  <c r="F227"/>
  <c r="F215" s="1"/>
  <c r="G473"/>
  <c r="E227"/>
  <c r="E215" s="1"/>
  <c r="E473"/>
  <c r="F473"/>
  <c r="F710"/>
  <c r="E710"/>
  <c r="E674" s="1"/>
  <c r="G710"/>
  <c r="E531"/>
  <c r="E530" s="1"/>
  <c r="E779"/>
  <c r="G433"/>
  <c r="F433"/>
  <c r="F531"/>
  <c r="F530" s="1"/>
  <c r="G531"/>
  <c r="G530" s="1"/>
  <c r="E17"/>
  <c r="G17"/>
  <c r="F17"/>
  <c r="F397"/>
  <c r="F779"/>
  <c r="G397"/>
  <c r="F634"/>
  <c r="F628" s="1"/>
  <c r="F577"/>
  <c r="F500"/>
  <c r="G577"/>
  <c r="G779"/>
  <c r="E397"/>
  <c r="E294"/>
  <c r="F332"/>
  <c r="F331" s="1"/>
  <c r="E634"/>
  <c r="E628" s="1"/>
  <c r="E500"/>
  <c r="G675"/>
  <c r="F675"/>
  <c r="G500"/>
  <c r="G294"/>
  <c r="E332"/>
  <c r="E331" s="1"/>
  <c r="E577"/>
  <c r="G634"/>
  <c r="G628" s="1"/>
  <c r="G332"/>
  <c r="G331" s="1"/>
  <c r="F294"/>
  <c r="E413" l="1"/>
  <c r="F413"/>
  <c r="G413"/>
  <c r="F73"/>
  <c r="E73"/>
  <c r="G73"/>
  <c r="E499"/>
  <c r="F499"/>
  <c r="F674"/>
  <c r="G499"/>
  <c r="G674"/>
  <c r="E778" l="1"/>
  <c r="E810" s="1"/>
  <c r="F778"/>
  <c r="F810" s="1"/>
  <c r="G778"/>
  <c r="G810" s="1"/>
</calcChain>
</file>

<file path=xl/sharedStrings.xml><?xml version="1.0" encoding="utf-8"?>
<sst xmlns="http://schemas.openxmlformats.org/spreadsheetml/2006/main" count="2103" uniqueCount="752">
  <si>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</si>
  <si>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</si>
  <si>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</si>
  <si>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</si>
  <si>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</si>
  <si>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</si>
  <si>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</si>
  <si>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</si>
  <si>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</si>
  <si>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</si>
  <si>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</si>
  <si>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</si>
  <si>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</si>
  <si>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</si>
  <si>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</si>
  <si>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</si>
  <si>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</si>
  <si>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</si>
  <si>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</si>
  <si>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</si>
  <si>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</si>
  <si>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</si>
  <si>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</si>
  <si>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</si>
  <si>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</si>
  <si>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</si>
  <si>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</si>
  <si>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</si>
  <si>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</si>
  <si>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</si>
  <si>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</si>
  <si>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</si>
  <si>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</si>
  <si>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</si>
  <si>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</si>
  <si>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</si>
  <si>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</si>
  <si>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</si>
  <si>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</si>
  <si>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</si>
  <si>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</si>
  <si>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</si>
  <si>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</si>
  <si>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</si>
  <si>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</si>
  <si>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</si>
  <si>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</si>
  <si>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</si>
  <si>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</si>
  <si>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</si>
  <si>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</si>
  <si>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</si>
  <si>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</si>
  <si>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</si>
  <si>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</si>
  <si>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</si>
  <si>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</si>
  <si>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</si>
  <si>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</si>
  <si>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</si>
  <si>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</si>
  <si>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</si>
  <si>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</si>
  <si>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</si>
  <si>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</si>
  <si>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</si>
  <si>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</si>
  <si>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</si>
  <si>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</si>
  <si>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</si>
  <si>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</si>
  <si>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</si>
  <si>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</si>
  <si>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</si>
  <si>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</si>
  <si>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</si>
  <si>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</si>
  <si>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630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</si>
  <si>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</si>
  <si>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</si>
  <si>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</si>
  <si>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</si>
  <si>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Подпрограмма "Общее образование"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</si>
  <si>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</si>
  <si>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</si>
  <si>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</si>
  <si>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</si>
  <si>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</si>
  <si>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</si>
  <si>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Обеспечивающая подпрограмма</t>
  </si>
  <si>
    <t>Обеспечение деятельности органов местного самоуправления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</si>
  <si>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</si>
  <si>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Обслуживание государственного (муниципального) долга</t>
  </si>
  <si>
    <t>Обслуживание муниципального долга</t>
  </si>
  <si>
    <t>Резервные средства</t>
  </si>
  <si>
    <t>870</t>
  </si>
  <si>
    <t>Публичные нормативные социальные выплаты гражданам</t>
  </si>
  <si>
    <t>Итого по муниципальным программам</t>
  </si>
  <si>
    <t xml:space="preserve">Субсидии бюджетным учреждениям </t>
  </si>
  <si>
    <t>01 0 00 00000</t>
  </si>
  <si>
    <t>07 0 00 00000</t>
  </si>
  <si>
    <t>07 2 00 00000</t>
  </si>
  <si>
    <t>10 0 00 00000</t>
  </si>
  <si>
    <t>10 1 00 00000</t>
  </si>
  <si>
    <t>10 3 00 00000</t>
  </si>
  <si>
    <t>10 3 02 00000</t>
  </si>
  <si>
    <t>05 0 00 00000</t>
  </si>
  <si>
    <t>05 1 00 00000</t>
  </si>
  <si>
    <t>05 1 01 00000</t>
  </si>
  <si>
    <t>05 3 00 00000</t>
  </si>
  <si>
    <t>05 3 01 00000</t>
  </si>
  <si>
    <t>06 0 00 00000</t>
  </si>
  <si>
    <t>06 4 00 00000</t>
  </si>
  <si>
    <t>06 4 01 00000</t>
  </si>
  <si>
    <t>12 0 00 00000</t>
  </si>
  <si>
    <t>12 1 00 00000</t>
  </si>
  <si>
    <t>12 3 00 00000</t>
  </si>
  <si>
    <t>12 3 01 00000</t>
  </si>
  <si>
    <t>13 0 00 00000</t>
  </si>
  <si>
    <t>13 1 00 00000</t>
  </si>
  <si>
    <t>14 0 00 00000</t>
  </si>
  <si>
    <t>15 2 00 00000</t>
  </si>
  <si>
    <t>95 0 00 00000</t>
  </si>
  <si>
    <t xml:space="preserve">Непрограммные расходы бюджета </t>
  </si>
  <si>
    <t>99 0 00 00000</t>
  </si>
  <si>
    <t>02 0 00 00000</t>
  </si>
  <si>
    <t>02 2 00 00000</t>
  </si>
  <si>
    <t>02 3 00 00000</t>
  </si>
  <si>
    <t>02 3 01 00000</t>
  </si>
  <si>
    <t>02 4 00 00000</t>
  </si>
  <si>
    <t>02 8 00 00000</t>
  </si>
  <si>
    <t>02 8 01 00000</t>
  </si>
  <si>
    <t>03 0 00 00000</t>
  </si>
  <si>
    <t>03 1 00 00000</t>
  </si>
  <si>
    <t>03 1 02 00000</t>
  </si>
  <si>
    <t>03 2 00 00000</t>
  </si>
  <si>
    <t>04 0 00 00000</t>
  </si>
  <si>
    <t>04 1 00 00000</t>
  </si>
  <si>
    <t>04 2 00 00000</t>
  </si>
  <si>
    <t>02 2 01 00000</t>
  </si>
  <si>
    <t>12 5 00 00000</t>
  </si>
  <si>
    <t>12 5 01 00000</t>
  </si>
  <si>
    <t>тыс.руб.</t>
  </si>
  <si>
    <t>15 1 02 00000</t>
  </si>
  <si>
    <t xml:space="preserve">Муниципальная программа «Здравоохранение» 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</si>
  <si>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</si>
  <si>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</si>
  <si>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02 2 01 06130</t>
  </si>
  <si>
    <t>Расходы на обеспечение деятельности (оказание услуг) муниципальных учреждений - библиотеки</t>
  </si>
  <si>
    <t>02 3 01 06100</t>
  </si>
  <si>
    <t>Мероприятия в сфере культуры</t>
  </si>
  <si>
    <t>Стипендии в области образования, культуры и искусства</t>
  </si>
  <si>
    <t>Расходы на обеспечение деятельности (оказание услуг) муниципальных учреждений - общеобразовательные организации</t>
  </si>
  <si>
    <t>Расходы на обеспечение деятельности (оказание услуг) муниципальных учреждений - организации дополнительного образования</t>
  </si>
  <si>
    <t>Предоставление доплаты за выслугу лет к трудовой пенсии муниципальным служащим за счет средств местного бюджета</t>
  </si>
  <si>
    <t>Мероприятия по организации отдыха детей в каникулярное время</t>
  </si>
  <si>
    <t>Оказание поддержки социально ориентированным некоммерческим организациям</t>
  </si>
  <si>
    <t>Подпрограмма «Развитие физической культуры и спорта»</t>
  </si>
  <si>
    <t>Подпрограмма «Подготовка спортивного резерва»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</si>
  <si>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</si>
  <si>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12 1 02 00000</t>
  </si>
  <si>
    <t>12 1 03 00000</t>
  </si>
  <si>
    <t xml:space="preserve">Обеспечивающая подпрограмма   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</si>
  <si>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</si>
  <si>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</si>
  <si>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Функционирование высшего должностного лица</t>
  </si>
  <si>
    <t>12 5 01 00110</t>
  </si>
  <si>
    <t>Обеспечение деятельности финансового органа</t>
  </si>
  <si>
    <t>12 5 01 00160</t>
  </si>
  <si>
    <t>12 5 01 00720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</si>
  <si>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</si>
  <si>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</si>
  <si>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в сфере физической культуры и спорта</t>
  </si>
  <si>
    <t>05 1 01 06140</t>
  </si>
  <si>
    <t>Обеспечение деятельности администрации</t>
  </si>
  <si>
    <t>12 5 01 00120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</si>
  <si>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</si>
  <si>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07 2 01 00000</t>
  </si>
  <si>
    <t>07 5 00 00000</t>
  </si>
  <si>
    <t>09 0 00 00000</t>
  </si>
  <si>
    <t>09 2 00 00000</t>
  </si>
  <si>
    <t>09 2 01 00000</t>
  </si>
  <si>
    <t>Реализация мероприятий по обеспечению жильем молодых семей</t>
  </si>
  <si>
    <t>09 2 01 L4970</t>
  </si>
  <si>
    <t>09 3 00 00000</t>
  </si>
  <si>
    <t>09 3 01 00000</t>
  </si>
  <si>
    <t>09 3 01 60820</t>
  </si>
  <si>
    <t>11 0 00 00000</t>
  </si>
  <si>
    <t>11 3 00 00000</t>
  </si>
  <si>
    <t>11 3 02 00000</t>
  </si>
  <si>
    <t>Содействие развитию малого и среднего предпринимательства</t>
  </si>
  <si>
    <t>11 3 02 00750</t>
  </si>
  <si>
    <t>Расходы на обеспечение деятельности (оказание услуг) муниципальных учреждений в сфере похоронного дела</t>
  </si>
  <si>
    <t>06 2 00 00000</t>
  </si>
  <si>
    <t>06 2 01 00000</t>
  </si>
  <si>
    <t>06 4 01 60870</t>
  </si>
  <si>
    <t>14 2 00 00000</t>
  </si>
  <si>
    <t>Мероприятия по обеспечению безопасности дорожного движения</t>
  </si>
  <si>
    <t>13 1 01 00000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</si>
  <si>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</si>
  <si>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</si>
  <si>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</si>
  <si>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</si>
  <si>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</si>
  <si>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</si>
  <si>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</si>
  <si>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</si>
  <si>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</si>
  <si>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Резервный фонд администрации </t>
  </si>
  <si>
    <t>99 0 00 00060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</si>
  <si>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</si>
  <si>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</si>
  <si>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08 0 00 00000</t>
  </si>
  <si>
    <t>08 1 00 00000</t>
  </si>
  <si>
    <t>08 1 01 00000</t>
  </si>
  <si>
    <t>08 1 02 00000</t>
  </si>
  <si>
    <t>08 1 04 00000</t>
  </si>
  <si>
    <t>Осуществление мероприятий в сфере профилактики правонарушений</t>
  </si>
  <si>
    <t>08 1 04 00900</t>
  </si>
  <si>
    <t>08 1 05 00000</t>
  </si>
  <si>
    <t>08 1 05 00990</t>
  </si>
  <si>
    <t>08 2 00 00000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</si>
  <si>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</si>
  <si>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</si>
  <si>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08 3 00 00000</t>
  </si>
  <si>
    <t>08 3 01 00000</t>
  </si>
  <si>
    <t>08 4 00 00000</t>
  </si>
  <si>
    <t>08 4 01 00000</t>
  </si>
  <si>
    <t>08 4 01 00360</t>
  </si>
  <si>
    <t>08 5 00 00000</t>
  </si>
  <si>
    <t>08 5 01 00000</t>
  </si>
  <si>
    <t>13 1 01 00821</t>
  </si>
  <si>
    <t>13 1 01 00824</t>
  </si>
  <si>
    <t>тип средств</t>
  </si>
  <si>
    <t>900100</t>
  </si>
  <si>
    <t>900302</t>
  </si>
  <si>
    <t xml:space="preserve">Обеспечение деятельности контрольно-счетной палаты </t>
  </si>
  <si>
    <t>95 0 00 00150</t>
  </si>
  <si>
    <t>15 0 00 00000</t>
  </si>
  <si>
    <t>15 1 00 00000</t>
  </si>
  <si>
    <t>15 2 01 00000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</si>
  <si>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</si>
  <si>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</si>
  <si>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>15 2 02 00000</t>
  </si>
  <si>
    <t>Информационная безопасность</t>
  </si>
  <si>
    <t>15 2 02 01160</t>
  </si>
  <si>
    <t>15 2 03 00000</t>
  </si>
  <si>
    <t>15 2 03 01171</t>
  </si>
  <si>
    <t>15 2 03 01172</t>
  </si>
  <si>
    <t>Подпрограмма «Финансовое обеспечение системы организации медицинской помощи»</t>
  </si>
  <si>
    <t>01 5 00 00000</t>
  </si>
  <si>
    <t>Основное мероприятие «Развитие мер социальной поддержки медицинских работников»</t>
  </si>
  <si>
    <t>Проведение мероприятий по комплексной борьбе с борщевиком Сосновского</t>
  </si>
  <si>
    <t>06 2 01 01280</t>
  </si>
  <si>
    <t>17 0 00 00000</t>
  </si>
  <si>
    <t>17 1 00 00000</t>
  </si>
  <si>
    <t>17 1 01 00000</t>
  </si>
  <si>
    <t>17 2 00 00000</t>
  </si>
  <si>
    <t>17 2 01 00000</t>
  </si>
  <si>
    <t>Ремонт подъездов в многоквартирных домах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</si>
  <si>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</si>
  <si>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Взносы на капитальный ремонт общего имущества многоквартирных домов</t>
  </si>
  <si>
    <t>12 1 02 00180</t>
  </si>
  <si>
    <t>Основное мероприятие "Создание условий для реализации полномочий органов местного самоуправления"</t>
  </si>
  <si>
    <t>08 1 07 00000</t>
  </si>
  <si>
    <t>08 1 07 06250</t>
  </si>
  <si>
    <t xml:space="preserve">ВСЕГО      </t>
  </si>
  <si>
    <t>Подпрограмма "Обеспечивающая подпрограмма"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</si>
  <si>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</si>
  <si>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</si>
  <si>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</si>
  <si>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</si>
  <si>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</si>
  <si>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</si>
  <si>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</si>
  <si>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</si>
  <si>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</si>
  <si>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10 2 00 00000</t>
  </si>
  <si>
    <t>10 2 01 00000</t>
  </si>
  <si>
    <t>Строительство и реконструкция  объектов очистки сточных вод</t>
  </si>
  <si>
    <t>10 2 01 S4020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</si>
  <si>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</si>
  <si>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</si>
  <si>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</si>
  <si>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</si>
  <si>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</si>
  <si>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Муниципальная программа "Экология и окружающая среда"</t>
  </si>
  <si>
    <t>Подпрограмма "Комплексное развитие сельских территорий"</t>
  </si>
  <si>
    <t>06 3 00 00000</t>
  </si>
  <si>
    <t>10 3 02 S0320</t>
  </si>
  <si>
    <t>12 5 01 00870</t>
  </si>
  <si>
    <t>Взносы в общественные организации</t>
  </si>
  <si>
    <t>02 6 00 00000</t>
  </si>
  <si>
    <t>02 6 01 06260</t>
  </si>
  <si>
    <t>02 6 01 00000</t>
  </si>
  <si>
    <t>10 3 05 00000</t>
  </si>
  <si>
    <t>08 6 00 00000</t>
  </si>
  <si>
    <t>08 6 01 00000</t>
  </si>
  <si>
    <t>Содержание и развитие муниципальных экстренных оперативных служб</t>
  </si>
  <si>
    <t>08 6 01 01020</t>
  </si>
  <si>
    <t>04 5 00 00000</t>
  </si>
  <si>
    <t>07 4 00 00000</t>
  </si>
  <si>
    <t>Основное мероприятие «Осуществление отдельных полномочий в области лесных отношений»</t>
  </si>
  <si>
    <t>07 4 01 00000</t>
  </si>
  <si>
    <t>17 2 01 01480</t>
  </si>
  <si>
    <t>Расходы на обеспечение деятельности (оказание услуг) муниципальных учреждений в сфере благоустройства (МБУ/МАУ)</t>
  </si>
  <si>
    <t>17 2 01 06242</t>
  </si>
  <si>
    <t>Приложение 4</t>
  </si>
  <si>
    <t>02 4 06 00000</t>
  </si>
  <si>
    <t>06 3 03 00000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</si>
  <si>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</si>
  <si>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 3 03 S1100</t>
  </si>
  <si>
    <t>07 4 01 62050</t>
  </si>
  <si>
    <t>04 2 03 00000</t>
  </si>
  <si>
    <t>04 2 03 S2190</t>
  </si>
  <si>
    <t>03 1 01 00000</t>
  </si>
  <si>
    <t>03 1 01 62010</t>
  </si>
  <si>
    <t>03 1 01 62140</t>
  </si>
  <si>
    <t>03 1 02 62230</t>
  </si>
  <si>
    <t>17 2 03 00000</t>
  </si>
  <si>
    <t>Создание и ремонт пешеходных коммуникаций</t>
  </si>
  <si>
    <t>17 2 01 62670</t>
  </si>
  <si>
    <t>Ямочный ремонт асфальтового покрытия дворовых территорий</t>
  </si>
  <si>
    <t>Капитальный ремонт сетей водоснабжения, водоотведения, теплоснабжения</t>
  </si>
  <si>
    <t>Строительство и реконструкция сетей водоснабжения, водоотведения, теплоснабжения</t>
  </si>
  <si>
    <t>13 6 00 00000</t>
  </si>
  <si>
    <t>13 6 04 00000</t>
  </si>
  <si>
    <t>13 6 04 51200</t>
  </si>
  <si>
    <t>Муниципальная программа "Культура и туризм"</t>
  </si>
  <si>
    <t>Подпрограмма «Развитие музейного дела»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</si>
  <si>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</si>
  <si>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Подпрограмма "Развитие библиотечного дела"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</si>
  <si>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</si>
  <si>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02 4 02 00000</t>
  </si>
  <si>
    <t>Основное мероприятие "Реализация отдельных функций органа местного самоуправления в сфере культуры"</t>
  </si>
  <si>
    <t>02 4 02 01110</t>
  </si>
  <si>
    <t>02 4 04 00000</t>
  </si>
  <si>
    <t>Основное мероприятие "Обеспечение функций культурно-досуговых учреждений"</t>
  </si>
  <si>
    <t>02 3 01 L5198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</si>
  <si>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</si>
  <si>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Расходы на обеспечение деятельности (оказание услуг) муниципальных учреждений - культурно-досуговые учреждения</t>
  </si>
  <si>
    <t>02 4 04 06110</t>
  </si>
  <si>
    <t>02 4 06 06170</t>
  </si>
  <si>
    <t>Расходы на обеспечение деятельности (оказание услуг) муниципальных учреждений - парк культуры и отдыха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</si>
  <si>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</si>
  <si>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</si>
  <si>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</si>
  <si>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02 8 01 00500</t>
  </si>
  <si>
    <t xml:space="preserve">Муниципальная программа "Спорт"                 </t>
  </si>
  <si>
    <t>05 2 00 00000</t>
  </si>
  <si>
    <t>Основное мероприятие "Подготовка спортивных сборных команд"</t>
  </si>
  <si>
    <t>05 2 01 00000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</si>
  <si>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</si>
  <si>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05 2 01 06150</t>
  </si>
  <si>
    <t>05 3 01 00570</t>
  </si>
  <si>
    <t>01 5 02 00000</t>
  </si>
  <si>
    <t>01 5 02 00420</t>
  </si>
  <si>
    <t xml:space="preserve">Муниципальная программа "Образование"                </t>
  </si>
  <si>
    <t>Основное мероприятие "Финансовое обеспечение деятельности образовательных организаций"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</si>
  <si>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</si>
  <si>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</si>
  <si>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Обеспечение подвоза обучающихся к месту обучения в муниципальные общеобразовательные организации</t>
  </si>
  <si>
    <t>03 1 01 02270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</si>
  <si>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</si>
  <si>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</si>
  <si>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Подпрограмма "Дополнительное образование, воспитание и психолого-социальное сопровождение детей"</t>
  </si>
  <si>
    <t>03 4 00 00000</t>
  </si>
  <si>
    <t>03 4 01 00000</t>
  </si>
  <si>
    <t>03 4 01 00130</t>
  </si>
  <si>
    <t>Обеспечение деятельности прочих учреждений образования</t>
  </si>
  <si>
    <t xml:space="preserve"> 03 4 01 06080</t>
  </si>
  <si>
    <t>Подпрограмма "Социальная поддержка граждан"</t>
  </si>
  <si>
    <t xml:space="preserve">Муниципальная программа "Социальная защита населения"                    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</si>
  <si>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</si>
  <si>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</si>
  <si>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04 1 15 00840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</si>
  <si>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</si>
  <si>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</si>
  <si>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</si>
  <si>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03 2 01 00000</t>
  </si>
  <si>
    <t>03 2 01 01110</t>
  </si>
  <si>
    <t>03 2 02 00000</t>
  </si>
  <si>
    <t>Основное мероприятие "Финансовое обеспечение деятельности организаций дополнительного образования"</t>
  </si>
  <si>
    <t>04 5 03 60680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</si>
  <si>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</si>
  <si>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04 5 03 00000</t>
  </si>
  <si>
    <t>Подпрограмма "Развитие и поддержка социально ориентированных некоммерческих организаций"</t>
  </si>
  <si>
    <t>04 6 00 00000</t>
  </si>
  <si>
    <t>Основное мероприятие "Развитие негосударственного сектора социального обслуживания"</t>
  </si>
  <si>
    <t>04 6 01 00000</t>
  </si>
  <si>
    <t>04 6 01 00760</t>
  </si>
  <si>
    <t xml:space="preserve">Муниципальная программа "Развитие сельского хозяйства"           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</si>
  <si>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</si>
  <si>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</si>
  <si>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Основное мероприятие "Обеспечение доступности торгового обслуживания в сельских населенных пунктах"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</si>
  <si>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</si>
  <si>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Подпрограмма "Развитие водохозяйственного комплекса"</t>
  </si>
  <si>
    <t>Подпрограмма "Развитие лесного хозяйства"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</si>
  <si>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</si>
  <si>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</si>
  <si>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07 5 02 00000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</si>
  <si>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</si>
  <si>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</si>
  <si>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 xml:space="preserve"> Основное мероприятие "Развитие похоронного дела"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</si>
  <si>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</si>
  <si>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</si>
  <si>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Основное мероприятие "Обеспечение деятельности общественных объединений правоохранительной направленности"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</si>
  <si>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</si>
  <si>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</si>
  <si>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</si>
  <si>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</si>
  <si>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</si>
  <si>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08 5 01 00730</t>
  </si>
  <si>
    <t xml:space="preserve"> Муниципальная программа "Жилище"                  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</si>
  <si>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</si>
  <si>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</si>
  <si>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</si>
  <si>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</si>
  <si>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Муниципальная программа "Развитие инженерной инфраструктуры, энергоэффективности и отрасли обращения с отходами"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</si>
  <si>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</si>
  <si>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</si>
  <si>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10 1 02 00000</t>
  </si>
  <si>
    <t>Подпрограмма "Системы водоотведения"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</si>
  <si>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</si>
  <si>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</si>
  <si>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</si>
  <si>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Подпрограмма "Энергосбережение и повышение энергетической эффективности"</t>
  </si>
  <si>
    <t>10 5 00 00000</t>
  </si>
  <si>
    <t>Основное мероприятие "Повышение энергетической эффективности муниципальных учреждений Московской области"</t>
  </si>
  <si>
    <t>10 5 01 00000</t>
  </si>
  <si>
    <t>10 5 01 00190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</si>
  <si>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</si>
  <si>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</si>
  <si>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 xml:space="preserve">Муниципальная программа "Управление имуществом и муниципальными финансами"  </t>
  </si>
  <si>
    <t>Основное мероприятие "Управление имуществом, находящимся в муниципальной собственности, и выполнение кадастровых работ"</t>
  </si>
  <si>
    <t>Подпрограмма "Эффективное управление имущественным комплексом"</t>
  </si>
  <si>
    <t xml:space="preserve"> 12 1 04 00000</t>
  </si>
  <si>
    <t xml:space="preserve"> 12 1 04 00130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</si>
  <si>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</si>
  <si>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</si>
  <si>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Организация и осуществление мероприятий по мобилизационной подготовке</t>
  </si>
  <si>
    <t>Обеспечение деятельности муниципальных казенных учреждений в сфере закупок товаров, работ, услуг</t>
  </si>
  <si>
    <t>12 5 01 01680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</si>
  <si>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</si>
  <si>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</si>
  <si>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</si>
  <si>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12 5 03 00830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</si>
  <si>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</si>
  <si>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"Молодежь Подмосковья"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</si>
  <si>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</si>
  <si>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</si>
  <si>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13 4 01 00770</t>
  </si>
  <si>
    <t>13 6 01 00000</t>
  </si>
  <si>
    <t>13 6 01 06020</t>
  </si>
  <si>
    <t xml:space="preserve">Муниципальная программа "Развитие и функционирование дорожно-транспортного комплекса"        </t>
  </si>
  <si>
    <t>Подпрограмма "Дороги Подмосковья"</t>
  </si>
  <si>
    <t>Основное мероприятие "Ремонт, капитальный ремонт сети автомобильных дорог, мостов и путепроводов местного значения"</t>
  </si>
  <si>
    <t>14 2 04 00000</t>
  </si>
  <si>
    <t>Муниципальная программа "Цифровое муниципальное образование"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</si>
  <si>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</si>
  <si>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</si>
  <si>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</si>
  <si>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Основное мероприятие "Информационная безопасность"</t>
  </si>
  <si>
    <t>Основное мероприятие "Цифровое государственное управление"</t>
  </si>
  <si>
    <t>Муниципальная программа "Формирование современной комфортной городской среды"</t>
  </si>
  <si>
    <t>Подпрограмма "Комфортная городская среда"</t>
  </si>
  <si>
    <t>Основное мероприятие "Благоустройство общественных территорий муниципальных образований Московской области"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</si>
  <si>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</si>
  <si>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</si>
  <si>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Организация наружного освещения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</si>
  <si>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</si>
  <si>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Основное мероприятие "Приведение в надлежащее состояние подъездов в многоквартирных домах"</t>
  </si>
  <si>
    <t>15 2 01 01151</t>
  </si>
  <si>
    <t>10 3 05 00191</t>
  </si>
  <si>
    <t>10 3 05 00192</t>
  </si>
  <si>
    <t>13 1 01 00826</t>
  </si>
  <si>
    <t>Основное мероприятие "Вовлечение молодежи в общественную жизнь"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</si>
  <si>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</si>
  <si>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Развитие информационной инфраструктуры (Обеспечение программными продуктами)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</si>
  <si>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</si>
  <si>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</si>
  <si>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03 1 01 06051</t>
  </si>
  <si>
    <t>03 1 01 06053</t>
  </si>
  <si>
    <t>03 1 01 06054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</si>
  <si>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</si>
  <si>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</si>
  <si>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</si>
  <si>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03 1 01 06055</t>
  </si>
  <si>
    <t>03 2 04 00000</t>
  </si>
  <si>
    <t>03 2 04 00940</t>
  </si>
  <si>
    <t>03 2 02 06061</t>
  </si>
  <si>
    <t>03 2 02 06063</t>
  </si>
  <si>
    <t>03 2 02 06064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</si>
  <si>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</si>
  <si>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</si>
  <si>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Содержание и ремонт шахтных колодцев</t>
  </si>
  <si>
    <t>10 1 02 01540</t>
  </si>
  <si>
    <t>08 2 02 00340</t>
  </si>
  <si>
    <t>Стипендии</t>
  </si>
  <si>
    <t>Субсидии автономным  учреждениям</t>
  </si>
  <si>
    <t>03 1 04 00000</t>
  </si>
  <si>
    <t>03 1 04 06050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</si>
  <si>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</si>
  <si>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</si>
  <si>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</si>
  <si>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</si>
  <si>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</si>
  <si>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>08 1 01 00300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</si>
  <si>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</si>
  <si>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"Сохранение ветеринарно-санитарного благополучия"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</si>
  <si>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</si>
  <si>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</si>
  <si>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08 2 03 00340</t>
  </si>
  <si>
    <t>12 3 01 00800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</si>
  <si>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</si>
  <si>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</si>
  <si>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Основное мероприятие "Вовлечение населения в мероприятия по охране леса"</t>
  </si>
  <si>
    <t>07 4 04 00000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</si>
  <si>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</si>
  <si>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</si>
  <si>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</si>
  <si>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</si>
  <si>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</si>
  <si>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15 3 00 00000</t>
  </si>
  <si>
    <t>15 3 01 00000</t>
  </si>
  <si>
    <t>15 3 01 06190</t>
  </si>
  <si>
    <t>12 1 02 00170</t>
  </si>
  <si>
    <t>07 4 04 01750</t>
  </si>
  <si>
    <t>Организация и проведение акций по посадке леса</t>
  </si>
  <si>
    <t>13 1 07 00660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</si>
  <si>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</si>
  <si>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Оплата исполнительных листов, судебных издержек</t>
  </si>
  <si>
    <t>99 0 00 00080</t>
  </si>
  <si>
    <t>Исполнение судебных актов</t>
  </si>
  <si>
    <t>08 3 01 00690</t>
  </si>
  <si>
    <t>Основное мероприятие "Организация создания и эксплуатации сети объектов наружной рекламы"</t>
  </si>
  <si>
    <t>13 1 07 00000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</si>
  <si>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</si>
  <si>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</si>
  <si>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</si>
  <si>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</si>
  <si>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 2 01 S1160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</si>
  <si>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</si>
  <si>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</si>
  <si>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Реализация мероприятий по обеспечению жильем молодых семей за счет средств местного бюджета</t>
  </si>
  <si>
    <t>09 2 01 74970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</si>
  <si>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</si>
  <si>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Муниципальная программа «Переселение граждан из аварийного жилищного фонда »</t>
  </si>
  <si>
    <t>19 0 00 00000</t>
  </si>
  <si>
    <t>Подпрограмма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</si>
  <si>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Основное мероприятие «Переселение граждан из аварийного жилищного фонда в Московской области, признанного таковым после 1 января 2017 года»</t>
  </si>
  <si>
    <t>Обеспечение мероприятий по переселению граждан из аварийного жилищного фонда, признанного таковым после 1 января 2017 года</t>
  </si>
  <si>
    <t>19 4 00 00000</t>
  </si>
  <si>
    <t>19 4 01 00000</t>
  </si>
  <si>
    <t>Изготовление и установка стел</t>
  </si>
  <si>
    <t>17 1 01 S0280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</si>
  <si>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</t>
  </si>
  <si>
    <t>07 5 02 01724</t>
  </si>
  <si>
    <t>Основное мероприятие «Создание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помещений»</t>
  </si>
  <si>
    <t>12 1 03 65900</t>
  </si>
  <si>
    <t>Единая субвенция бюджетам муниципальных образований Московской области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</si>
  <si>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19 4 01 S9605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</si>
  <si>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</si>
  <si>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03 1 04 63190</t>
  </si>
  <si>
    <t>03 1 01 63180</t>
  </si>
  <si>
    <t>10 2 02 00000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</si>
  <si>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</si>
  <si>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</si>
  <si>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 2 02 S0310</t>
  </si>
  <si>
    <t>02 4 04 00500</t>
  </si>
  <si>
    <t>05 1 01 00570</t>
  </si>
  <si>
    <t>17 2 01 01930</t>
  </si>
  <si>
    <t>17 2 01 01940</t>
  </si>
  <si>
    <t>Модернизация детских игровых площадок, установленных ранее с привлечением средств бюджета Московской области</t>
  </si>
  <si>
    <t>Замена и модернизация детских игровых площадок</t>
  </si>
  <si>
    <t>к решению Совета депутатов  городского</t>
  </si>
  <si>
    <t>10 3 01 00000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</si>
  <si>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</si>
  <si>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Реализация мероприятий по сносу аварийного жилья, расселенного в рамках программы переселения</t>
  </si>
  <si>
    <t>Обеспечение мероприятий по переселению граждан из аварийного жилищного фонда, признанного таковым после 1 января 2017 года, за счет средств местного бюджета</t>
  </si>
  <si>
    <t>19 4 01 79605</t>
  </si>
  <si>
    <t>Реализация мероприятий по строительству и реконструкции сетей теплоснабжения муниципальной собственности</t>
  </si>
  <si>
    <t>Реализация мероприятий по строительству и реконструкции объектов теплоснабжения</t>
  </si>
  <si>
    <t xml:space="preserve"> Cтроительство и реконструкция сетей теплоснабжения муниципальной собственности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</si>
  <si>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</si>
  <si>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Расходы бюджета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округа Кашира  на 2025 год и на плановый период 2026 и 2027 годов </t>
  </si>
  <si>
    <t>03 1 01 S0460</t>
  </si>
  <si>
    <t>Подпрограмма «Укрепление материально-технической базы муниципальных учреждений культуры»</t>
  </si>
  <si>
    <t>02 5 00 00000</t>
  </si>
  <si>
    <t>Основное мероприятие «Обеспечение современных условий деятельности муниципальных культурно-досуговых учреждений и организаций дополнительного образования сферы культуры»</t>
  </si>
  <si>
    <t>02 5 02 00000</t>
  </si>
  <si>
    <t>Проведение ремонта объектов муниципальных культурно-досуговых учреждений в сельской местности</t>
  </si>
  <si>
    <t>02 5 02 S3150</t>
  </si>
  <si>
    <t>Приобретение автобусов для доставки обучающихся в общеобразовательные организации, расположенные в сельских населенных пунктах</t>
  </si>
  <si>
    <t>03 1 02 S2260</t>
  </si>
  <si>
    <t>Реализация мероприятий по капитальному ремонту сетей теплоснабжения на территории муниципальных образований</t>
  </si>
  <si>
    <t>10 3 02 SТ080</t>
  </si>
  <si>
    <t>10 3 02 SТ090</t>
  </si>
  <si>
    <t>17 1 И4 54249</t>
  </si>
  <si>
    <t>Благоустройство лесопарковых зон</t>
  </si>
  <si>
    <t>17 1 01 S3730</t>
  </si>
  <si>
    <t>Устройство и модернизация контейнерных площадок</t>
  </si>
  <si>
    <t>17 2 01 S2490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</si>
  <si>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</si>
  <si>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</si>
  <si>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Федеральный проект «Педагоги и наставники»</t>
  </si>
  <si>
    <t>03 1 Ю6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</si>
  <si>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</si>
  <si>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</si>
  <si>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</si>
  <si>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Подпрограмма «Реализация полномочий в сфере жилищно-коммунального хозяйства»</t>
  </si>
  <si>
    <t>Основное мероприятие «Создание экономических условий для повышения эффективности работы организаций жилищно-коммунального хозяйства Московской области»</t>
  </si>
  <si>
    <t>10 8 00 00000</t>
  </si>
  <si>
    <t>10 8 01 00000</t>
  </si>
  <si>
    <t>Установка специализированного оборудования на территории муниципальных образований</t>
  </si>
  <si>
    <t>Приобретение специализированной техники для аварийных бригад</t>
  </si>
  <si>
    <t>Федеральный проект «Формирование комфортной городской среды»</t>
  </si>
  <si>
    <t>17 1 И4 00000</t>
  </si>
  <si>
    <t>Подпрограмма "Безопасность дорожного движения"</t>
  </si>
  <si>
    <t>14 3 00 00000</t>
  </si>
  <si>
    <t>Основное мероприятие "Обеспечение безопасного поведения на дорогах"</t>
  </si>
  <si>
    <t>14 3 01 00000</t>
  </si>
  <si>
    <t>14 3 01 9Д890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</si>
  <si>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</si>
  <si>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 2 04 9Д110</t>
  </si>
  <si>
    <t>Основное мероприятие "Содержание автомобильных дорог местного значения"</t>
  </si>
  <si>
    <t>14 2 03 00000</t>
  </si>
  <si>
    <t>14 2 03 9Д070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</si>
  <si>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</si>
  <si>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</si>
  <si>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Организация питания обучающихся в муниципальных общеобразовательных организациях в Московской области</t>
  </si>
  <si>
    <t>03 1 01 02040</t>
  </si>
  <si>
    <t>Устройство систем наружного освещения в рамках реализации проекта "Светлый город"</t>
  </si>
  <si>
    <t>03 1 01 S0450</t>
  </si>
  <si>
    <t>10 8 01 S1220</t>
  </si>
  <si>
    <t>10 8 01 S1330</t>
  </si>
  <si>
    <t>10 3 02 SТ070</t>
  </si>
  <si>
    <t>10 3 01 SТ020</t>
  </si>
  <si>
    <t>17 2 01 01790</t>
  </si>
  <si>
    <t>Ликвидация несанкционированных навалов мусора</t>
  </si>
  <si>
    <t>17 2 03 02090</t>
  </si>
  <si>
    <t>17 2 01 02100</t>
  </si>
  <si>
    <t>17 2 01 02110</t>
  </si>
  <si>
    <t>17 1 01 02120</t>
  </si>
  <si>
    <t>Ремонт дворовых территорий</t>
  </si>
  <si>
    <t>Основное мероприятие "Цифровая образовательная среда"</t>
  </si>
  <si>
    <t>15 2 05 00000</t>
  </si>
  <si>
    <t>15 2 05 02140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</si>
  <si>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</si>
  <si>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15 1 02 02080</t>
  </si>
  <si>
    <t>Выполнения комплексных кадастровых работ и утверждение карты-плана территории</t>
  </si>
  <si>
    <t>12 1 02 00790</t>
  </si>
  <si>
    <t>Премии и гранты</t>
  </si>
  <si>
    <t>02 6 05 00000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</si>
  <si>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</si>
  <si>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</si>
  <si>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</si>
  <si>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</si>
  <si>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</si>
  <si>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</si>
  <si>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</si>
  <si>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19 2 00 00000</t>
  </si>
  <si>
    <t>19 2 02 00000</t>
  </si>
  <si>
    <t>Обеспечение мероприятий по переселению граждан из аварийного жилищного фонда</t>
  </si>
  <si>
    <t>19 2 02 S9605</t>
  </si>
  <si>
    <t>17 1 И4 55552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</si>
  <si>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</si>
  <si>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18 0 00 00000</t>
  </si>
  <si>
    <t>Муниципальная программа "Строительство и капитальный ремонт объектов социальной инфраструктуры"</t>
  </si>
  <si>
    <t>Подпрограмма "Строительство (реконструкция), капитальный ремонт объектов образования"</t>
  </si>
  <si>
    <t>18 3 00 00000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</si>
  <si>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</si>
  <si>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18 3 07 00000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</si>
  <si>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</si>
  <si>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18 3 07 73770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</si>
  <si>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</si>
  <si>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</si>
  <si>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</si>
  <si>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</si>
  <si>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</si>
  <si>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</si>
  <si>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</si>
  <si>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</si>
  <si>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</si>
  <si>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</si>
  <si>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</si>
  <si>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</si>
  <si>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</si>
  <si>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</si>
  <si>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</si>
  <si>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</si>
  <si>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</si>
  <si>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</si>
  <si>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Федеральный проект "Формирование комфортной городской среды"</t>
  </si>
  <si>
    <t>17 2 И4 00000</t>
  </si>
  <si>
    <t>17 2 И4 02130</t>
  </si>
  <si>
    <t>17 1 01 01340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</si>
  <si>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</si>
  <si>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</si>
  <si>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19 2 02 01960</t>
  </si>
  <si>
    <t>округа Кашира  от 24.12.2024  №125-н</t>
  </si>
  <si>
    <t>Муниципальная программа "Архитектура и градостроительство"</t>
  </si>
  <si>
    <t>16 0 00 00000</t>
  </si>
  <si>
    <t>Подпрограмма "Реализация политики пространственного развития городского округа"</t>
  </si>
  <si>
    <t>16 2 00 00000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</si>
  <si>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</si>
  <si>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16 2 01 00000</t>
  </si>
  <si>
    <t>Осуществление расходов, связанных с планировкой территорий</t>
  </si>
  <si>
    <t>16 2 01 01910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</si>
  <si>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</si>
  <si>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16 2 05 00000</t>
  </si>
  <si>
    <t>Ликвидация самовольных, недостроенных и аварийных объектов на территории муниципального образования</t>
  </si>
  <si>
    <t>16 2 05 01210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</si>
  <si>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сетей, мессенджеров, e-mail-рассылок, SMS-информирования)</t>
  </si>
  <si>
    <t>13 1 01 00827</t>
  </si>
  <si>
    <t>Подпрограмма "Развитие газификации, топливозаправочного комплекса и электроэнергетики"</t>
  </si>
  <si>
    <t>10 6 00 00000</t>
  </si>
  <si>
    <t>Основное мероприятие «Строительство и содержание газопроводов в населенных пунктах»</t>
  </si>
  <si>
    <t>10 6 01 00000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</si>
  <si>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</si>
  <si>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10 6 01 00190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</si>
  <si>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</si>
  <si>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04 1 09 00921</t>
  </si>
  <si>
    <t>10 3 02 S4080</t>
  </si>
  <si>
    <t>10 3 02 70320</t>
  </si>
  <si>
    <t>Капитальный ремонт сетей водоснабжения, водоотведения за счет средств местного бюджета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</si>
  <si>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</si>
  <si>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</si>
  <si>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03 2 02 06062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</si>
  <si>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</si>
  <si>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</si>
  <si>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</si>
  <si>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</si>
  <si>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Основное мероприятие "Социальная поддержка отдельных категорий граждан и почетных граждан Московской области"</t>
  </si>
  <si>
    <t>04 1 09 00000</t>
  </si>
  <si>
    <t>17 1 01 73730</t>
  </si>
  <si>
    <t>Благоустройство лесопарковых зон за счет средств местного бюджета</t>
  </si>
  <si>
    <t>10 1 02 00190</t>
  </si>
  <si>
    <t>"Приложение 4 к решению Совета депутатов  городского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</si>
  <si>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радиопрограммы)</t>
  </si>
  <si>
    <t>13 1 01 00823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</si>
  <si>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</si>
  <si>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10 3 01 9Т020</t>
  </si>
  <si>
    <t>адм</t>
  </si>
  <si>
    <t>цо</t>
  </si>
  <si>
    <t>Основное мероприятие "Создание условий для массового отдыха жителей городского округа в парках культуры и отдыха"</t>
  </si>
  <si>
    <t xml:space="preserve">Субсидии автономным учреждениям 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</si>
  <si>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</si>
  <si>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</si>
  <si>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</si>
  <si>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>цо 0113 минус 0,1</t>
  </si>
  <si>
    <t>округа Кашира  от 25.02.2025  №11-н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</si>
</sst>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 Cyr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2" fillId="0" borderId="21"/>
    <xf numFmtId="0" fontId="20" fillId="0" borderId="21" applyFill="0" applyProtection="0"/>
  </cellStyleXfs>
  <cellXfs count="23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6" fillId="0" borderId="5" xfId="7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0" fontId="16" fillId="0" borderId="5" xfId="5" applyNumberFormat="1" applyFont="1" applyFill="1" applyBorder="1" applyAlignment="1">
      <alignment horizontal="center" vertical="center"/>
    </xf>
    <xf numFmtId="0" fontId="14" fillId="0" borderId="5" xfId="5" applyNumberFormat="1" applyFont="1" applyFill="1" applyBorder="1" applyAlignment="1">
      <alignment horizontal="center" vertical="center"/>
    </xf>
    <xf numFmtId="0" fontId="16" fillId="0" borderId="5" xfId="4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4" fillId="0" borderId="5" xfId="7" applyNumberFormat="1" applyFont="1" applyFill="1" applyBorder="1" applyAlignment="1">
      <alignment horizontal="center" vertical="center"/>
    </xf>
    <xf numFmtId="0" fontId="10" fillId="0" borderId="21" xfId="0" applyFont="1" applyBorder="1"/>
    <xf numFmtId="0" fontId="11" fillId="0" borderId="21" xfId="0" applyFont="1" applyBorder="1"/>
    <xf numFmtId="0" fontId="14" fillId="0" borderId="5" xfId="6" applyNumberFormat="1" applyFont="1" applyFill="1" applyBorder="1" applyAlignment="1">
      <alignment horizontal="center" vertical="center"/>
    </xf>
    <xf numFmtId="0" fontId="16" fillId="0" borderId="22" xfId="7" applyNumberFormat="1" applyFont="1" applyFill="1" applyBorder="1" applyAlignment="1">
      <alignment vertical="top" wrapText="1"/>
    </xf>
    <xf numFmtId="49" fontId="16" fillId="0" borderId="5" xfId="7" applyNumberFormat="1" applyFont="1" applyFill="1" applyBorder="1" applyAlignment="1">
      <alignment horizontal="center" vertical="center"/>
    </xf>
    <xf numFmtId="0" fontId="16" fillId="0" borderId="22" xfId="6" applyNumberFormat="1" applyFont="1" applyFill="1" applyBorder="1" applyAlignment="1">
      <alignment vertical="top" wrapText="1"/>
    </xf>
    <xf numFmtId="0" fontId="15" fillId="0" borderId="22" xfId="5" applyNumberFormat="1" applyFont="1" applyFill="1" applyBorder="1" applyAlignment="1">
      <alignment vertical="top" wrapText="1"/>
    </xf>
    <xf numFmtId="49" fontId="16" fillId="0" borderId="5" xfId="5" applyNumberFormat="1" applyFont="1" applyFill="1" applyBorder="1" applyAlignment="1">
      <alignment horizontal="center" vertical="center"/>
    </xf>
    <xf numFmtId="0" fontId="16" fillId="0" borderId="22" xfId="4" applyNumberFormat="1" applyFont="1" applyFill="1" applyBorder="1" applyAlignment="1">
      <alignment vertical="top" wrapText="1"/>
    </xf>
    <xf numFmtId="49" fontId="16" fillId="0" borderId="5" xfId="4" applyNumberFormat="1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/>
    </xf>
    <xf numFmtId="0" fontId="13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vertical="center"/>
    </xf>
    <xf numFmtId="0" fontId="13" fillId="0" borderId="21" xfId="0" applyFont="1" applyBorder="1" applyAlignment="1">
      <alignment horizontal="left" vertical="center"/>
    </xf>
    <xf numFmtId="0" fontId="13" fillId="0" borderId="21" xfId="0" applyFont="1" applyBorder="1" applyAlignment="1">
      <alignment vertical="center" wrapText="1"/>
    </xf>
    <xf numFmtId="0" fontId="13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3" fillId="0" borderId="21" xfId="0" applyFont="1" applyBorder="1"/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164" fontId="15" fillId="0" borderId="23" xfId="0" applyNumberFormat="1" applyFont="1" applyBorder="1" applyAlignment="1">
      <alignment horizontal="center" vertical="center"/>
    </xf>
    <xf numFmtId="0" fontId="16" fillId="0" borderId="22" xfId="0" applyFont="1" applyBorder="1" applyAlignment="1">
      <alignment vertical="top" wrapText="1"/>
    </xf>
    <xf numFmtId="49" fontId="15" fillId="0" borderId="22" xfId="0" applyNumberFormat="1" applyFont="1" applyBorder="1" applyAlignment="1" applyProtection="1">
      <alignment vertical="top" wrapText="1"/>
      <protection locked="0" hidden="1"/>
    </xf>
    <xf numFmtId="49" fontId="15" fillId="0" borderId="5" xfId="0" applyNumberFormat="1" applyFont="1" applyBorder="1" applyAlignment="1" applyProtection="1">
      <alignment horizontal="center" vertical="center" wrapText="1"/>
      <protection locked="0" hidden="1"/>
    </xf>
    <xf numFmtId="0" fontId="13" fillId="0" borderId="22" xfId="0" applyFont="1" applyBorder="1" applyAlignment="1" applyProtection="1">
      <alignment vertical="top" wrapText="1"/>
      <protection locked="0" hidden="1"/>
    </xf>
    <xf numFmtId="49" fontId="13" fillId="0" borderId="5" xfId="0" applyNumberFormat="1" applyFont="1" applyBorder="1" applyAlignment="1" applyProtection="1">
      <alignment horizontal="center" vertical="center" wrapText="1"/>
      <protection locked="0" hidden="1"/>
    </xf>
    <xf numFmtId="164" fontId="13" fillId="0" borderId="5" xfId="0" applyNumberFormat="1" applyFont="1" applyBorder="1" applyAlignment="1">
      <alignment horizontal="center" vertical="center"/>
    </xf>
    <xf numFmtId="164" fontId="13" fillId="0" borderId="23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/>
    </xf>
    <xf numFmtId="0" fontId="13" fillId="0" borderId="22" xfId="0" applyFont="1" applyBorder="1" applyAlignment="1">
      <alignment vertical="top" wrapText="1"/>
    </xf>
    <xf numFmtId="164" fontId="13" fillId="0" borderId="5" xfId="0" applyNumberFormat="1" applyFont="1" applyBorder="1" applyAlignment="1">
      <alignment horizontal="center" vertical="center" wrapText="1"/>
    </xf>
    <xf numFmtId="49" fontId="13" fillId="0" borderId="22" xfId="0" applyNumberFormat="1" applyFont="1" applyBorder="1" applyAlignment="1" applyProtection="1">
      <alignment vertical="top" wrapText="1"/>
      <protection locked="0" hidden="1"/>
    </xf>
    <xf numFmtId="49" fontId="15" fillId="0" borderId="22" xfId="0" applyNumberFormat="1" applyFont="1" applyBorder="1" applyAlignment="1" applyProtection="1">
      <alignment horizontal="left" vertical="top" wrapText="1"/>
      <protection locked="0" hidden="1"/>
    </xf>
    <xf numFmtId="49" fontId="15" fillId="0" borderId="5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/>
    </xf>
    <xf numFmtId="0" fontId="13" fillId="0" borderId="22" xfId="0" applyFont="1" applyBorder="1" applyAlignment="1">
      <alignment vertical="center" wrapText="1"/>
    </xf>
    <xf numFmtId="0" fontId="13" fillId="0" borderId="22" xfId="0" applyFont="1" applyBorder="1"/>
    <xf numFmtId="49" fontId="15" fillId="0" borderId="22" xfId="0" applyNumberFormat="1" applyFont="1" applyBorder="1" applyAlignment="1" applyProtection="1">
      <alignment horizontal="left" vertical="center" wrapText="1"/>
      <protection locked="0" hidden="1"/>
    </xf>
    <xf numFmtId="49" fontId="13" fillId="0" borderId="22" xfId="0" applyNumberFormat="1" applyFont="1" applyBorder="1" applyAlignment="1" applyProtection="1">
      <alignment horizontal="left" vertical="center" wrapText="1"/>
      <protection locked="0" hidden="1"/>
    </xf>
    <xf numFmtId="0" fontId="13" fillId="0" borderId="22" xfId="0" applyFont="1" applyBorder="1" applyAlignment="1" applyProtection="1">
      <alignment horizontal="left" vertical="center" wrapText="1"/>
      <protection locked="0" hidden="1"/>
    </xf>
    <xf numFmtId="0" fontId="15" fillId="0" borderId="22" xfId="0" applyFont="1" applyBorder="1" applyAlignment="1" applyProtection="1">
      <alignment horizontal="left" vertical="center" wrapText="1"/>
      <protection locked="0" hidden="1"/>
    </xf>
    <xf numFmtId="0" fontId="13" fillId="0" borderId="5" xfId="0" quotePrefix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center" vertical="center"/>
    </xf>
    <xf numFmtId="164" fontId="19" fillId="0" borderId="23" xfId="0" applyNumberFormat="1" applyFont="1" applyBorder="1" applyAlignment="1">
      <alignment horizontal="center" vertical="center"/>
    </xf>
    <xf numFmtId="164" fontId="21" fillId="0" borderId="5" xfId="0" applyNumberFormat="1" applyFont="1" applyBorder="1" applyAlignment="1">
      <alignment horizontal="center" vertical="center"/>
    </xf>
    <xf numFmtId="164" fontId="21" fillId="0" borderId="23" xfId="0" applyNumberFormat="1" applyFont="1" applyBorder="1" applyAlignment="1">
      <alignment horizontal="center" vertical="center"/>
    </xf>
    <xf numFmtId="0" fontId="15" fillId="0" borderId="22" xfId="0" applyFont="1" applyBorder="1" applyAlignment="1" applyProtection="1">
      <alignment horizontal="left" vertical="top" wrapText="1"/>
      <protection locked="0" hidden="1"/>
    </xf>
    <xf numFmtId="0" fontId="13" fillId="0" borderId="22" xfId="0" applyFont="1" applyBorder="1" applyAlignment="1" applyProtection="1">
      <alignment horizontal="left" vertical="top" wrapText="1"/>
      <protection locked="0" hidden="1"/>
    </xf>
    <xf numFmtId="0" fontId="17" fillId="0" borderId="22" xfId="0" applyFont="1" applyBorder="1" applyAlignment="1">
      <alignment vertical="center" wrapText="1"/>
    </xf>
    <xf numFmtId="0" fontId="15" fillId="0" borderId="22" xfId="0" applyFont="1" applyBorder="1" applyAlignment="1" applyProtection="1">
      <alignment vertical="top" wrapText="1"/>
      <protection locked="0" hidden="1"/>
    </xf>
    <xf numFmtId="0" fontId="13" fillId="0" borderId="22" xfId="0" applyFont="1" applyBorder="1" applyAlignment="1">
      <alignment wrapText="1"/>
    </xf>
    <xf numFmtId="0" fontId="15" fillId="0" borderId="22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49" fontId="13" fillId="0" borderId="22" xfId="0" applyNumberFormat="1" applyFont="1" applyBorder="1" applyAlignment="1" applyProtection="1">
      <alignment horizontal="left" vertical="top" wrapText="1"/>
      <protection locked="0" hidden="1"/>
    </xf>
    <xf numFmtId="0" fontId="13" fillId="0" borderId="5" xfId="0" applyFont="1" applyBorder="1" applyAlignment="1">
      <alignment horizontal="center" vertical="center"/>
    </xf>
    <xf numFmtId="164" fontId="13" fillId="0" borderId="23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/>
    </xf>
    <xf numFmtId="49" fontId="15" fillId="0" borderId="22" xfId="0" applyNumberFormat="1" applyFont="1" applyBorder="1" applyAlignment="1" applyProtection="1">
      <alignment wrapText="1"/>
      <protection locked="0" hidden="1"/>
    </xf>
    <xf numFmtId="49" fontId="13" fillId="0" borderId="5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 applyProtection="1">
      <alignment wrapText="1"/>
      <protection locked="0" hidden="1"/>
    </xf>
    <xf numFmtId="0" fontId="15" fillId="0" borderId="22" xfId="0" applyFont="1" applyBorder="1" applyAlignment="1" applyProtection="1">
      <alignment wrapText="1"/>
      <protection locked="0" hidden="1"/>
    </xf>
    <xf numFmtId="0" fontId="13" fillId="0" borderId="22" xfId="0" applyFont="1" applyBorder="1" applyAlignment="1" applyProtection="1">
      <alignment wrapText="1"/>
      <protection locked="0" hidden="1"/>
    </xf>
    <xf numFmtId="0" fontId="15" fillId="0" borderId="22" xfId="0" applyFont="1" applyBorder="1" applyAlignment="1" applyProtection="1">
      <alignment vertical="center" wrapText="1"/>
      <protection locked="0" hidden="1"/>
    </xf>
    <xf numFmtId="0" fontId="16" fillId="0" borderId="5" xfId="0" applyFont="1" applyBorder="1" applyAlignment="1">
      <alignment horizontal="center" wrapText="1"/>
    </xf>
    <xf numFmtId="0" fontId="15" fillId="0" borderId="5" xfId="0" quotePrefix="1" applyFont="1" applyBorder="1" applyAlignment="1">
      <alignment horizontal="center" vertical="center"/>
    </xf>
    <xf numFmtId="0" fontId="18" fillId="0" borderId="5" xfId="0" quotePrefix="1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wrapText="1"/>
    </xf>
    <xf numFmtId="0" fontId="17" fillId="0" borderId="5" xfId="0" quotePrefix="1" applyFont="1" applyBorder="1" applyAlignment="1">
      <alignment horizontal="center" vertical="center"/>
    </xf>
    <xf numFmtId="164" fontId="18" fillId="0" borderId="23" xfId="0" applyNumberFormat="1" applyFont="1" applyBorder="1" applyAlignment="1">
      <alignment horizontal="center" vertical="center"/>
    </xf>
    <xf numFmtId="164" fontId="24" fillId="0" borderId="5" xfId="0" applyNumberFormat="1" applyFont="1" applyBorder="1" applyAlignment="1">
      <alignment horizontal="center" vertical="center"/>
    </xf>
    <xf numFmtId="164" fontId="24" fillId="0" borderId="23" xfId="0" applyNumberFormat="1" applyFont="1" applyBorder="1" applyAlignment="1">
      <alignment horizontal="center" vertical="center"/>
    </xf>
    <xf numFmtId="0" fontId="21" fillId="0" borderId="22" xfId="0" applyFont="1" applyBorder="1" applyAlignment="1" applyProtection="1">
      <alignment wrapText="1"/>
      <protection locked="0" hidden="1"/>
    </xf>
    <xf numFmtId="164" fontId="25" fillId="0" borderId="5" xfId="0" applyNumberFormat="1" applyFont="1" applyBorder="1" applyAlignment="1">
      <alignment horizontal="center" vertical="center"/>
    </xf>
    <xf numFmtId="0" fontId="19" fillId="0" borderId="22" xfId="0" applyFont="1" applyBorder="1" applyAlignment="1" applyProtection="1">
      <alignment vertical="top" wrapText="1"/>
      <protection locked="0" hidden="1"/>
    </xf>
    <xf numFmtId="164" fontId="23" fillId="0" borderId="23" xfId="0" applyNumberFormat="1" applyFont="1" applyBorder="1" applyAlignment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  <protection locked="0" hidden="1"/>
    </xf>
    <xf numFmtId="49" fontId="21" fillId="0" borderId="5" xfId="0" applyNumberFormat="1" applyFont="1" applyBorder="1" applyAlignment="1" applyProtection="1">
      <alignment horizontal="center" vertical="center" wrapText="1"/>
      <protection locked="0" hidden="1"/>
    </xf>
    <xf numFmtId="0" fontId="15" fillId="0" borderId="22" xfId="0" applyFont="1" applyBorder="1" applyAlignment="1">
      <alignment horizontal="left"/>
    </xf>
    <xf numFmtId="0" fontId="15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164" fontId="15" fillId="0" borderId="25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164" fontId="13" fillId="0" borderId="21" xfId="0" applyNumberFormat="1" applyFont="1" applyBorder="1" applyAlignment="1">
      <alignment horizontal="center" vertical="center"/>
    </xf>
    <xf numFmtId="164" fontId="13" fillId="0" borderId="29" xfId="0" applyNumberFormat="1" applyFont="1" applyBorder="1" applyAlignment="1">
      <alignment horizontal="center" vertical="center"/>
    </xf>
    <xf numFmtId="164" fontId="25" fillId="0" borderId="23" xfId="0" applyNumberFormat="1" applyFont="1" applyBorder="1" applyAlignment="1">
      <alignment horizontal="center" vertical="center"/>
    </xf>
    <xf numFmtId="164" fontId="15" fillId="0" borderId="30" xfId="0" applyNumberFormat="1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horizontal="right" vertical="center" wrapText="1"/>
    </xf>
    <xf numFmtId="0" fontId="22" fillId="0" borderId="21" xfId="0" applyFont="1" applyBorder="1" applyAlignment="1">
      <alignment horizontal="center" wrapText="1"/>
    </xf>
    <xf numFmtId="0" fontId="14" fillId="0" borderId="21" xfId="0" applyFont="1" applyBorder="1" applyAlignment="1">
      <alignment horizontal="right" vertical="center"/>
    </xf>
    <xf numFmtId="0" fontId="13" fillId="0" borderId="21" xfId="0" applyFont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</cellXfs>
  <cellStyles count="11">
    <cellStyle name="1" xfId="1"/>
    <cellStyle name="2" xfId="2"/>
    <cellStyle name="3" xfId="3"/>
    <cellStyle name="4" xfId="4"/>
    <cellStyle name="5" xfId="5"/>
    <cellStyle name="6" xfId="6"/>
    <cellStyle name="7" xfId="7"/>
    <cellStyle name="8" xfId="8"/>
    <cellStyle name="Обычный" xfId="0" builtinId="0"/>
    <cellStyle name="Обычный 2" xfId="9"/>
    <cellStyle name="Обычный 3" xfId="1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176"/>
      <color rgb="FFE1D8F0"/>
      <color rgb="FFC4B3E3"/>
      <color rgb="FFD1C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10"/>
  <sheetViews>
    <sheetView tabSelected="1" zoomScaleNormal="100" zoomScaleSheetLayoutView="100" workbookViewId="0">
      <selection activeCell="E618" sqref="E618:E748"/>
    </sheetView>
  </sheetViews>
  <sheetFormatPr defaultColWidth="9.44140625" defaultRowHeight="13.2"/>
  <cols>
    <col min="1" max="1" width="77.44140625" style="172" customWidth="1"/>
    <col min="2" max="2" width="14.5546875" style="173" customWidth="1"/>
    <col min="3" max="4" width="7.5546875" style="173" customWidth="1"/>
    <col min="5" max="5" width="17.44140625" style="173" customWidth="1"/>
    <col min="6" max="6" width="18.44140625" style="173" customWidth="1"/>
    <col min="7" max="7" width="17.5546875" style="173" customWidth="1"/>
    <col min="8" max="16384" width="9.44140625" style="78"/>
  </cols>
  <sheetData>
    <row r="1" spans="1:7" ht="12.6" customHeight="1">
      <c r="A1" s="91"/>
      <c r="B1" s="92"/>
      <c r="C1" s="92"/>
      <c r="D1" s="92"/>
      <c r="E1" s="92"/>
      <c r="F1" s="174"/>
      <c r="G1" s="174" t="s">
        <v>307</v>
      </c>
    </row>
    <row r="2" spans="1:7" ht="12.6" customHeight="1">
      <c r="A2" s="91"/>
      <c r="B2" s="92"/>
      <c r="C2" s="92"/>
      <c r="D2" s="92"/>
      <c r="E2" s="93"/>
      <c r="F2" s="175" t="s">
        <v>575</v>
      </c>
      <c r="G2" s="175"/>
    </row>
    <row r="3" spans="1:7" ht="12.6" customHeight="1">
      <c r="A3" s="91"/>
      <c r="B3" s="92"/>
      <c r="C3" s="92"/>
      <c r="D3" s="92"/>
      <c r="E3" s="93"/>
      <c r="F3" s="181" t="s">
        <v>751</v>
      </c>
      <c r="G3" s="181"/>
    </row>
    <row r="4" spans="1:7" ht="12.6" customHeight="1">
      <c r="A4" s="91"/>
      <c r="B4" s="92"/>
      <c r="C4" s="92"/>
      <c r="D4" s="92"/>
      <c r="E4" s="185" t="s">
        <v>738</v>
      </c>
      <c r="F4" s="185"/>
      <c r="G4" s="185"/>
    </row>
    <row r="5" spans="1:7" ht="12.6" customHeight="1">
      <c r="A5" s="91"/>
      <c r="B5" s="92"/>
      <c r="C5" s="92"/>
      <c r="D5" s="92"/>
      <c r="E5" s="93"/>
      <c r="F5" s="94" t="s">
        <v>700</v>
      </c>
      <c r="G5" s="94"/>
    </row>
    <row r="6" spans="1:7" s="77" customFormat="1" ht="12" customHeight="1">
      <c r="A6" s="95"/>
      <c r="B6" s="96"/>
      <c r="C6" s="96"/>
      <c r="D6" s="96"/>
      <c r="E6" s="97"/>
      <c r="F6" s="182"/>
      <c r="G6" s="182"/>
    </row>
    <row r="7" spans="1:7" ht="31.35" customHeight="1">
      <c r="A7" s="183" t="s">
        <v>585</v>
      </c>
      <c r="B7" s="183"/>
      <c r="C7" s="183"/>
      <c r="D7" s="183"/>
      <c r="E7" s="183"/>
      <c r="F7" s="183"/>
      <c r="G7" s="183"/>
    </row>
    <row r="8" spans="1:7" ht="11.25" customHeight="1" thickBot="1">
      <c r="A8" s="98"/>
      <c r="B8" s="184" t="s">
        <v>142</v>
      </c>
      <c r="C8" s="184"/>
      <c r="D8" s="184"/>
      <c r="E8" s="184"/>
      <c r="F8" s="184"/>
      <c r="G8" s="184"/>
    </row>
    <row r="9" spans="1:7" ht="26.85" customHeight="1">
      <c r="A9" s="99" t="s">
        <v>3</v>
      </c>
      <c r="B9" s="100" t="s">
        <v>6</v>
      </c>
      <c r="C9" s="100" t="s">
        <v>7</v>
      </c>
      <c r="D9" s="100" t="s">
        <v>233</v>
      </c>
      <c r="E9" s="100">
        <v>2025</v>
      </c>
      <c r="F9" s="100">
        <v>2026</v>
      </c>
      <c r="G9" s="101">
        <v>2027</v>
      </c>
    </row>
    <row r="10" spans="1:7" ht="14.1" customHeight="1">
      <c r="A10" s="102">
        <v>1</v>
      </c>
      <c r="B10" s="103">
        <v>2</v>
      </c>
      <c r="C10" s="103">
        <v>3</v>
      </c>
      <c r="D10" s="103">
        <v>4</v>
      </c>
      <c r="E10" s="103">
        <v>5</v>
      </c>
      <c r="F10" s="103">
        <v>6</v>
      </c>
      <c r="G10" s="104">
        <v>7</v>
      </c>
    </row>
    <row r="11" spans="1:7">
      <c r="A11" s="84" t="s">
        <v>144</v>
      </c>
      <c r="B11" s="85" t="s">
        <v>99</v>
      </c>
      <c r="C11" s="72"/>
      <c r="D11" s="72"/>
      <c r="E11" s="105">
        <f t="shared" ref="E11:G15" si="0">E12</f>
        <v>4847.2</v>
      </c>
      <c r="F11" s="105">
        <f t="shared" si="0"/>
        <v>4080</v>
      </c>
      <c r="G11" s="106">
        <f t="shared" si="0"/>
        <v>4080</v>
      </c>
    </row>
    <row r="12" spans="1:7" s="79" customFormat="1" ht="26.4">
      <c r="A12" s="107" t="s">
        <v>249</v>
      </c>
      <c r="B12" s="85" t="s">
        <v>250</v>
      </c>
      <c r="C12" s="72"/>
      <c r="D12" s="72"/>
      <c r="E12" s="105">
        <f t="shared" si="0"/>
        <v>4847.2</v>
      </c>
      <c r="F12" s="105">
        <f t="shared" si="0"/>
        <v>4080</v>
      </c>
      <c r="G12" s="106">
        <f t="shared" si="0"/>
        <v>4080</v>
      </c>
    </row>
    <row r="13" spans="1:7" ht="15.75" customHeight="1">
      <c r="A13" s="108" t="s">
        <v>251</v>
      </c>
      <c r="B13" s="109" t="s">
        <v>355</v>
      </c>
      <c r="C13" s="72"/>
      <c r="D13" s="72"/>
      <c r="E13" s="105">
        <f t="shared" si="0"/>
        <v>4847.2</v>
      </c>
      <c r="F13" s="105">
        <f t="shared" si="0"/>
        <v>4080</v>
      </c>
      <c r="G13" s="106">
        <f t="shared" si="0"/>
        <v>4080</v>
      </c>
    </row>
    <row r="14" spans="1:7" ht="39.6">
      <c r="A14" s="110" t="s">
        <v>675</v>
      </c>
      <c r="B14" s="111" t="s">
        <v>356</v>
      </c>
      <c r="C14" s="80"/>
      <c r="D14" s="80"/>
      <c r="E14" s="112">
        <f t="shared" si="0"/>
        <v>4847.2</v>
      </c>
      <c r="F14" s="112">
        <f t="shared" si="0"/>
        <v>4080</v>
      </c>
      <c r="G14" s="113">
        <f t="shared" si="0"/>
        <v>4080</v>
      </c>
    </row>
    <row r="15" spans="1:7">
      <c r="A15" s="114" t="s">
        <v>63</v>
      </c>
      <c r="B15" s="111" t="s">
        <v>356</v>
      </c>
      <c r="C15" s="115" t="s">
        <v>64</v>
      </c>
      <c r="D15" s="80"/>
      <c r="E15" s="112">
        <f t="shared" si="0"/>
        <v>4847.2</v>
      </c>
      <c r="F15" s="112">
        <f t="shared" si="0"/>
        <v>4080</v>
      </c>
      <c r="G15" s="113">
        <f t="shared" si="0"/>
        <v>4080</v>
      </c>
    </row>
    <row r="16" spans="1:7">
      <c r="A16" s="114" t="s">
        <v>65</v>
      </c>
      <c r="B16" s="111" t="s">
        <v>356</v>
      </c>
      <c r="C16" s="115" t="s">
        <v>66</v>
      </c>
      <c r="D16" s="115">
        <v>900100</v>
      </c>
      <c r="E16" s="112">
        <v>4847.2</v>
      </c>
      <c r="F16" s="112">
        <v>4080</v>
      </c>
      <c r="G16" s="113">
        <v>4080</v>
      </c>
    </row>
    <row r="17" spans="1:7" ht="16.5" customHeight="1">
      <c r="A17" s="86" t="s">
        <v>328</v>
      </c>
      <c r="B17" s="85" t="s">
        <v>125</v>
      </c>
      <c r="C17" s="73"/>
      <c r="D17" s="73"/>
      <c r="E17" s="105">
        <f>E18+E23+E33+E59+E68+E51</f>
        <v>344982.69999999995</v>
      </c>
      <c r="F17" s="105">
        <f>F18+F23+F33+F59+F68+F51</f>
        <v>271864.2</v>
      </c>
      <c r="G17" s="106">
        <f>G18+G23+G33+G59+G68+G51</f>
        <v>311859.90000000002</v>
      </c>
    </row>
    <row r="18" spans="1:7" ht="19.5" customHeight="1">
      <c r="A18" s="87" t="s">
        <v>329</v>
      </c>
      <c r="B18" s="88" t="s">
        <v>126</v>
      </c>
      <c r="C18" s="74"/>
      <c r="D18" s="74"/>
      <c r="E18" s="105">
        <f t="shared" ref="E18:G21" si="1">E19</f>
        <v>12667</v>
      </c>
      <c r="F18" s="105">
        <f t="shared" si="1"/>
        <v>12667</v>
      </c>
      <c r="G18" s="106">
        <f t="shared" si="1"/>
        <v>12667</v>
      </c>
    </row>
    <row r="19" spans="1:7" ht="25.5" customHeight="1">
      <c r="A19" s="89" t="s">
        <v>145</v>
      </c>
      <c r="B19" s="90" t="s">
        <v>139</v>
      </c>
      <c r="C19" s="76"/>
      <c r="D19" s="76"/>
      <c r="E19" s="105">
        <f>E20</f>
        <v>12667</v>
      </c>
      <c r="F19" s="105">
        <f t="shared" si="1"/>
        <v>12667</v>
      </c>
      <c r="G19" s="106">
        <f>G20</f>
        <v>12667</v>
      </c>
    </row>
    <row r="20" spans="1:7" ht="26.4">
      <c r="A20" s="114" t="s">
        <v>146</v>
      </c>
      <c r="B20" s="70" t="s">
        <v>147</v>
      </c>
      <c r="C20" s="115"/>
      <c r="D20" s="115"/>
      <c r="E20" s="112">
        <f t="shared" si="1"/>
        <v>12667</v>
      </c>
      <c r="F20" s="112">
        <f t="shared" si="1"/>
        <v>12667</v>
      </c>
      <c r="G20" s="113">
        <f>G21</f>
        <v>12667</v>
      </c>
    </row>
    <row r="21" spans="1:7" ht="26.4">
      <c r="A21" s="114" t="s">
        <v>67</v>
      </c>
      <c r="B21" s="70" t="s">
        <v>147</v>
      </c>
      <c r="C21" s="115" t="s">
        <v>68</v>
      </c>
      <c r="D21" s="115"/>
      <c r="E21" s="112">
        <f t="shared" si="1"/>
        <v>12667</v>
      </c>
      <c r="F21" s="112">
        <f t="shared" si="1"/>
        <v>12667</v>
      </c>
      <c r="G21" s="113">
        <f>G22</f>
        <v>12667</v>
      </c>
    </row>
    <row r="22" spans="1:7" ht="13.35" customHeight="1">
      <c r="A22" s="114" t="s">
        <v>69</v>
      </c>
      <c r="B22" s="70" t="s">
        <v>147</v>
      </c>
      <c r="C22" s="115" t="s">
        <v>70</v>
      </c>
      <c r="D22" s="115">
        <v>900100</v>
      </c>
      <c r="E22" s="112">
        <v>12667</v>
      </c>
      <c r="F22" s="112">
        <v>12667</v>
      </c>
      <c r="G22" s="113">
        <v>12667</v>
      </c>
    </row>
    <row r="23" spans="1:7" s="79" customFormat="1" ht="19.5" customHeight="1">
      <c r="A23" s="107" t="s">
        <v>331</v>
      </c>
      <c r="B23" s="90" t="s">
        <v>127</v>
      </c>
      <c r="C23" s="103"/>
      <c r="D23" s="103"/>
      <c r="E23" s="105">
        <f>E24</f>
        <v>44276.3</v>
      </c>
      <c r="F23" s="105">
        <f>F24</f>
        <v>44284.2</v>
      </c>
      <c r="G23" s="106">
        <f t="shared" ref="G23" si="2">G24</f>
        <v>44279.9</v>
      </c>
    </row>
    <row r="24" spans="1:7" ht="26.4">
      <c r="A24" s="89" t="s">
        <v>330</v>
      </c>
      <c r="B24" s="90" t="s">
        <v>128</v>
      </c>
      <c r="C24" s="76"/>
      <c r="D24" s="76"/>
      <c r="E24" s="105">
        <f>E25+E28</f>
        <v>44276.3</v>
      </c>
      <c r="F24" s="105">
        <f>F25+F28</f>
        <v>44284.2</v>
      </c>
      <c r="G24" s="106">
        <f>G25+G28</f>
        <v>44279.9</v>
      </c>
    </row>
    <row r="25" spans="1:7" ht="26.4">
      <c r="A25" s="116" t="s">
        <v>148</v>
      </c>
      <c r="B25" s="111" t="s">
        <v>149</v>
      </c>
      <c r="C25" s="115"/>
      <c r="D25" s="115"/>
      <c r="E25" s="117">
        <f t="shared" ref="E25:G26" si="3">E26</f>
        <v>43906</v>
      </c>
      <c r="F25" s="112">
        <f t="shared" si="3"/>
        <v>43906</v>
      </c>
      <c r="G25" s="113">
        <f t="shared" si="3"/>
        <v>43906</v>
      </c>
    </row>
    <row r="26" spans="1:7" ht="26.4">
      <c r="A26" s="114" t="s">
        <v>67</v>
      </c>
      <c r="B26" s="111" t="s">
        <v>149</v>
      </c>
      <c r="C26" s="115" t="s">
        <v>68</v>
      </c>
      <c r="D26" s="115"/>
      <c r="E26" s="112">
        <f t="shared" si="3"/>
        <v>43906</v>
      </c>
      <c r="F26" s="112">
        <f t="shared" si="3"/>
        <v>43906</v>
      </c>
      <c r="G26" s="113">
        <f t="shared" si="3"/>
        <v>43906</v>
      </c>
    </row>
    <row r="27" spans="1:7" ht="13.35" customHeight="1">
      <c r="A27" s="114" t="s">
        <v>69</v>
      </c>
      <c r="B27" s="111" t="s">
        <v>149</v>
      </c>
      <c r="C27" s="115" t="s">
        <v>70</v>
      </c>
      <c r="D27" s="115">
        <v>900100</v>
      </c>
      <c r="E27" s="112">
        <v>43906</v>
      </c>
      <c r="F27" s="112">
        <v>43906</v>
      </c>
      <c r="G27" s="113">
        <v>43906</v>
      </c>
    </row>
    <row r="28" spans="1:7" ht="26.4">
      <c r="A28" s="114" t="s">
        <v>339</v>
      </c>
      <c r="B28" s="111" t="s">
        <v>338</v>
      </c>
      <c r="C28" s="115"/>
      <c r="D28" s="115"/>
      <c r="E28" s="112">
        <f>E29</f>
        <v>370.29999999999995</v>
      </c>
      <c r="F28" s="112">
        <f t="shared" ref="F28:G28" si="4">F29</f>
        <v>378.20000000000005</v>
      </c>
      <c r="G28" s="113">
        <f t="shared" si="4"/>
        <v>373.9</v>
      </c>
    </row>
    <row r="29" spans="1:7" ht="26.4">
      <c r="A29" s="114" t="s">
        <v>67</v>
      </c>
      <c r="B29" s="111" t="s">
        <v>338</v>
      </c>
      <c r="C29" s="115">
        <v>600</v>
      </c>
      <c r="D29" s="115"/>
      <c r="E29" s="112">
        <f>E30+E31+E32</f>
        <v>370.29999999999995</v>
      </c>
      <c r="F29" s="112">
        <f t="shared" ref="F29:G29" si="5">F30+F31+F32</f>
        <v>378.20000000000005</v>
      </c>
      <c r="G29" s="113">
        <f t="shared" si="5"/>
        <v>373.9</v>
      </c>
    </row>
    <row r="30" spans="1:7" ht="13.35" customHeight="1">
      <c r="A30" s="114" t="s">
        <v>69</v>
      </c>
      <c r="B30" s="111" t="s">
        <v>338</v>
      </c>
      <c r="C30" s="115">
        <v>610</v>
      </c>
      <c r="D30" s="115">
        <v>900202</v>
      </c>
      <c r="E30" s="112">
        <v>159.1</v>
      </c>
      <c r="F30" s="112">
        <v>153.5</v>
      </c>
      <c r="G30" s="113">
        <v>146</v>
      </c>
    </row>
    <row r="31" spans="1:7" ht="13.35" customHeight="1">
      <c r="A31" s="114" t="s">
        <v>69</v>
      </c>
      <c r="B31" s="111" t="s">
        <v>338</v>
      </c>
      <c r="C31" s="115">
        <v>610</v>
      </c>
      <c r="D31" s="115">
        <v>900302</v>
      </c>
      <c r="E31" s="112">
        <v>130.1</v>
      </c>
      <c r="F31" s="112">
        <v>141.80000000000001</v>
      </c>
      <c r="G31" s="113">
        <v>146</v>
      </c>
    </row>
    <row r="32" spans="1:7" ht="13.35" customHeight="1">
      <c r="A32" s="114" t="s">
        <v>69</v>
      </c>
      <c r="B32" s="111" t="s">
        <v>338</v>
      </c>
      <c r="C32" s="115">
        <v>610</v>
      </c>
      <c r="D32" s="115">
        <v>900100</v>
      </c>
      <c r="E32" s="112">
        <v>81.099999999999994</v>
      </c>
      <c r="F32" s="112">
        <v>82.9</v>
      </c>
      <c r="G32" s="113">
        <v>81.900000000000006</v>
      </c>
    </row>
    <row r="33" spans="1:7" ht="26.4">
      <c r="A33" s="108" t="s">
        <v>332</v>
      </c>
      <c r="B33" s="109" t="s">
        <v>129</v>
      </c>
      <c r="C33" s="73"/>
      <c r="D33" s="73"/>
      <c r="E33" s="105">
        <f>E34+E38+E47</f>
        <v>145868.59999999998</v>
      </c>
      <c r="F33" s="105">
        <f t="shared" ref="F33:G33" si="6">F34+F38+F47</f>
        <v>142484</v>
      </c>
      <c r="G33" s="106">
        <f t="shared" si="6"/>
        <v>142484</v>
      </c>
    </row>
    <row r="34" spans="1:7" ht="26.4">
      <c r="A34" s="108" t="s">
        <v>334</v>
      </c>
      <c r="B34" s="109" t="s">
        <v>333</v>
      </c>
      <c r="C34" s="73"/>
      <c r="D34" s="73"/>
      <c r="E34" s="105">
        <f>E35</f>
        <v>36</v>
      </c>
      <c r="F34" s="105">
        <f t="shared" ref="F34:G36" si="7">F35</f>
        <v>36</v>
      </c>
      <c r="G34" s="106">
        <f t="shared" si="7"/>
        <v>36</v>
      </c>
    </row>
    <row r="35" spans="1:7">
      <c r="A35" s="118" t="s">
        <v>151</v>
      </c>
      <c r="B35" s="111" t="s">
        <v>335</v>
      </c>
      <c r="C35" s="83"/>
      <c r="D35" s="83"/>
      <c r="E35" s="112">
        <f>E36</f>
        <v>36</v>
      </c>
      <c r="F35" s="112">
        <f t="shared" si="7"/>
        <v>36</v>
      </c>
      <c r="G35" s="113">
        <f t="shared" si="7"/>
        <v>36</v>
      </c>
    </row>
    <row r="36" spans="1:7">
      <c r="A36" s="118" t="s">
        <v>63</v>
      </c>
      <c r="B36" s="111" t="s">
        <v>335</v>
      </c>
      <c r="C36" s="83">
        <v>300</v>
      </c>
      <c r="D36" s="83"/>
      <c r="E36" s="112">
        <f>E37</f>
        <v>36</v>
      </c>
      <c r="F36" s="112">
        <f t="shared" si="7"/>
        <v>36</v>
      </c>
      <c r="G36" s="113">
        <f t="shared" si="7"/>
        <v>36</v>
      </c>
    </row>
    <row r="37" spans="1:7">
      <c r="A37" s="118" t="s">
        <v>498</v>
      </c>
      <c r="B37" s="111" t="s">
        <v>335</v>
      </c>
      <c r="C37" s="83">
        <v>340</v>
      </c>
      <c r="D37" s="83">
        <v>900100</v>
      </c>
      <c r="E37" s="112">
        <v>36</v>
      </c>
      <c r="F37" s="112">
        <v>36</v>
      </c>
      <c r="G37" s="113">
        <v>36</v>
      </c>
    </row>
    <row r="38" spans="1:7" s="79" customFormat="1">
      <c r="A38" s="107" t="s">
        <v>337</v>
      </c>
      <c r="B38" s="109" t="s">
        <v>336</v>
      </c>
      <c r="C38" s="103"/>
      <c r="D38" s="103"/>
      <c r="E38" s="105">
        <f>E39+E43</f>
        <v>134710.59999999998</v>
      </c>
      <c r="F38" s="105">
        <f>F39+F43</f>
        <v>131326</v>
      </c>
      <c r="G38" s="106">
        <f>G39+G43</f>
        <v>131326</v>
      </c>
    </row>
    <row r="39" spans="1:7">
      <c r="A39" s="114" t="s">
        <v>150</v>
      </c>
      <c r="B39" s="111" t="s">
        <v>569</v>
      </c>
      <c r="C39" s="115"/>
      <c r="D39" s="115"/>
      <c r="E39" s="112">
        <f>E40</f>
        <v>4946</v>
      </c>
      <c r="F39" s="112">
        <f t="shared" ref="F39:G39" si="8">F40</f>
        <v>4946</v>
      </c>
      <c r="G39" s="113">
        <f t="shared" si="8"/>
        <v>4946</v>
      </c>
    </row>
    <row r="40" spans="1:7" ht="26.4">
      <c r="A40" s="114" t="s">
        <v>67</v>
      </c>
      <c r="B40" s="111" t="s">
        <v>569</v>
      </c>
      <c r="C40" s="115">
        <v>600</v>
      </c>
      <c r="D40" s="115"/>
      <c r="E40" s="112">
        <f>SUM(E41:E42)</f>
        <v>4946</v>
      </c>
      <c r="F40" s="112">
        <f t="shared" ref="F40:G40" si="9">SUM(F41:F42)</f>
        <v>4946</v>
      </c>
      <c r="G40" s="113">
        <f t="shared" si="9"/>
        <v>4946</v>
      </c>
    </row>
    <row r="41" spans="1:7" ht="13.35" customHeight="1">
      <c r="A41" s="114" t="s">
        <v>69</v>
      </c>
      <c r="B41" s="111" t="s">
        <v>569</v>
      </c>
      <c r="C41" s="115">
        <v>610</v>
      </c>
      <c r="D41" s="115">
        <v>900100</v>
      </c>
      <c r="E41" s="112">
        <v>2450</v>
      </c>
      <c r="F41" s="112">
        <v>2450</v>
      </c>
      <c r="G41" s="113">
        <v>2450</v>
      </c>
    </row>
    <row r="42" spans="1:7">
      <c r="A42" s="114" t="s">
        <v>499</v>
      </c>
      <c r="B42" s="111" t="s">
        <v>569</v>
      </c>
      <c r="C42" s="115">
        <v>620</v>
      </c>
      <c r="D42" s="115">
        <v>900100</v>
      </c>
      <c r="E42" s="112">
        <v>2496</v>
      </c>
      <c r="F42" s="112">
        <v>2496</v>
      </c>
      <c r="G42" s="113">
        <v>2496</v>
      </c>
    </row>
    <row r="43" spans="1:7" ht="26.4">
      <c r="A43" s="114" t="s">
        <v>340</v>
      </c>
      <c r="B43" s="111" t="s">
        <v>341</v>
      </c>
      <c r="C43" s="115"/>
      <c r="D43" s="115"/>
      <c r="E43" s="112">
        <f>E44</f>
        <v>129764.59999999999</v>
      </c>
      <c r="F43" s="112">
        <f t="shared" ref="F43:G43" si="10">F44</f>
        <v>126380</v>
      </c>
      <c r="G43" s="113">
        <f t="shared" si="10"/>
        <v>126380</v>
      </c>
    </row>
    <row r="44" spans="1:7" ht="26.4">
      <c r="A44" s="114" t="s">
        <v>67</v>
      </c>
      <c r="B44" s="111" t="s">
        <v>341</v>
      </c>
      <c r="C44" s="115">
        <v>600</v>
      </c>
      <c r="D44" s="115"/>
      <c r="E44" s="112">
        <f>E45+E46</f>
        <v>129764.59999999999</v>
      </c>
      <c r="F44" s="112">
        <f t="shared" ref="F44:G44" si="11">F45+F46</f>
        <v>126380</v>
      </c>
      <c r="G44" s="113">
        <f t="shared" si="11"/>
        <v>126380</v>
      </c>
    </row>
    <row r="45" spans="1:7" ht="13.35" customHeight="1">
      <c r="A45" s="114" t="s">
        <v>69</v>
      </c>
      <c r="B45" s="111" t="s">
        <v>341</v>
      </c>
      <c r="C45" s="115">
        <v>610</v>
      </c>
      <c r="D45" s="115">
        <v>900100</v>
      </c>
      <c r="E45" s="112">
        <v>51351.199999999997</v>
      </c>
      <c r="F45" s="112">
        <v>50101</v>
      </c>
      <c r="G45" s="113">
        <v>50101</v>
      </c>
    </row>
    <row r="46" spans="1:7">
      <c r="A46" s="114" t="s">
        <v>499</v>
      </c>
      <c r="B46" s="111" t="s">
        <v>341</v>
      </c>
      <c r="C46" s="115">
        <v>620</v>
      </c>
      <c r="D46" s="115">
        <v>900100</v>
      </c>
      <c r="E46" s="112">
        <v>78413.399999999994</v>
      </c>
      <c r="F46" s="112">
        <v>76279</v>
      </c>
      <c r="G46" s="113">
        <v>76279</v>
      </c>
    </row>
    <row r="47" spans="1:7" s="79" customFormat="1" ht="26.4">
      <c r="A47" s="107" t="s">
        <v>745</v>
      </c>
      <c r="B47" s="109" t="s">
        <v>308</v>
      </c>
      <c r="C47" s="103"/>
      <c r="D47" s="103"/>
      <c r="E47" s="105">
        <f>E48</f>
        <v>11122</v>
      </c>
      <c r="F47" s="105">
        <f t="shared" ref="F47:G49" si="12">F48</f>
        <v>11122</v>
      </c>
      <c r="G47" s="106">
        <f t="shared" si="12"/>
        <v>11122</v>
      </c>
    </row>
    <row r="48" spans="1:7" ht="26.4">
      <c r="A48" s="114" t="s">
        <v>343</v>
      </c>
      <c r="B48" s="111" t="s">
        <v>342</v>
      </c>
      <c r="C48" s="115"/>
      <c r="D48" s="115"/>
      <c r="E48" s="112">
        <f>E49</f>
        <v>11122</v>
      </c>
      <c r="F48" s="112">
        <f t="shared" si="12"/>
        <v>11122</v>
      </c>
      <c r="G48" s="113">
        <f t="shared" si="12"/>
        <v>11122</v>
      </c>
    </row>
    <row r="49" spans="1:7" ht="26.4">
      <c r="A49" s="114" t="s">
        <v>67</v>
      </c>
      <c r="B49" s="111" t="s">
        <v>342</v>
      </c>
      <c r="C49" s="115">
        <v>600</v>
      </c>
      <c r="D49" s="115"/>
      <c r="E49" s="112">
        <f>E50</f>
        <v>11122</v>
      </c>
      <c r="F49" s="112">
        <f t="shared" si="12"/>
        <v>11122</v>
      </c>
      <c r="G49" s="113">
        <f t="shared" si="12"/>
        <v>11122</v>
      </c>
    </row>
    <row r="50" spans="1:7">
      <c r="A50" s="114" t="s">
        <v>499</v>
      </c>
      <c r="B50" s="111" t="s">
        <v>342</v>
      </c>
      <c r="C50" s="115">
        <v>620</v>
      </c>
      <c r="D50" s="115">
        <v>900100</v>
      </c>
      <c r="E50" s="112">
        <v>11122</v>
      </c>
      <c r="F50" s="112">
        <v>11122</v>
      </c>
      <c r="G50" s="113">
        <v>11122</v>
      </c>
    </row>
    <row r="51" spans="1:7" s="79" customFormat="1" ht="26.4">
      <c r="A51" s="107" t="s">
        <v>587</v>
      </c>
      <c r="B51" s="109" t="s">
        <v>588</v>
      </c>
      <c r="C51" s="103"/>
      <c r="D51" s="103"/>
      <c r="E51" s="105">
        <f>E52</f>
        <v>40000</v>
      </c>
      <c r="F51" s="105">
        <f t="shared" ref="F51:G53" si="13">F52</f>
        <v>0</v>
      </c>
      <c r="G51" s="106">
        <f t="shared" si="13"/>
        <v>40000</v>
      </c>
    </row>
    <row r="52" spans="1:7" ht="39.6">
      <c r="A52" s="114" t="s">
        <v>589</v>
      </c>
      <c r="B52" s="111" t="s">
        <v>590</v>
      </c>
      <c r="C52" s="115"/>
      <c r="D52" s="115"/>
      <c r="E52" s="112">
        <f>E53</f>
        <v>40000</v>
      </c>
      <c r="F52" s="112">
        <f t="shared" si="13"/>
        <v>0</v>
      </c>
      <c r="G52" s="113">
        <f t="shared" si="13"/>
        <v>40000</v>
      </c>
    </row>
    <row r="53" spans="1:7" ht="26.4">
      <c r="A53" s="114" t="s">
        <v>591</v>
      </c>
      <c r="B53" s="111" t="s">
        <v>592</v>
      </c>
      <c r="C53" s="115"/>
      <c r="D53" s="115"/>
      <c r="E53" s="112">
        <f>E54</f>
        <v>40000</v>
      </c>
      <c r="F53" s="112">
        <f t="shared" si="13"/>
        <v>0</v>
      </c>
      <c r="G53" s="113">
        <f t="shared" si="13"/>
        <v>40000</v>
      </c>
    </row>
    <row r="54" spans="1:7" ht="26.4">
      <c r="A54" s="114" t="s">
        <v>67</v>
      </c>
      <c r="B54" s="111" t="s">
        <v>592</v>
      </c>
      <c r="C54" s="115">
        <v>600</v>
      </c>
      <c r="D54" s="115"/>
      <c r="E54" s="112">
        <f>SUM(E55:E58)</f>
        <v>40000</v>
      </c>
      <c r="F54" s="112">
        <f t="shared" ref="F54:G54" si="14">SUM(F55:F58)</f>
        <v>0</v>
      </c>
      <c r="G54" s="113">
        <f t="shared" si="14"/>
        <v>40000</v>
      </c>
    </row>
    <row r="55" spans="1:7">
      <c r="A55" s="114" t="s">
        <v>69</v>
      </c>
      <c r="B55" s="111" t="s">
        <v>592</v>
      </c>
      <c r="C55" s="115">
        <v>610</v>
      </c>
      <c r="D55" s="115">
        <v>900302</v>
      </c>
      <c r="E55" s="112">
        <v>0</v>
      </c>
      <c r="F55" s="112">
        <v>0</v>
      </c>
      <c r="G55" s="113">
        <v>20000</v>
      </c>
    </row>
    <row r="56" spans="1:7">
      <c r="A56" s="114" t="s">
        <v>69</v>
      </c>
      <c r="B56" s="111" t="s">
        <v>592</v>
      </c>
      <c r="C56" s="115">
        <v>610</v>
      </c>
      <c r="D56" s="115">
        <v>900100</v>
      </c>
      <c r="E56" s="112">
        <v>0</v>
      </c>
      <c r="F56" s="112">
        <v>0</v>
      </c>
      <c r="G56" s="113">
        <v>20000</v>
      </c>
    </row>
    <row r="57" spans="1:7">
      <c r="A57" s="114" t="s">
        <v>499</v>
      </c>
      <c r="B57" s="111" t="s">
        <v>592</v>
      </c>
      <c r="C57" s="115">
        <v>620</v>
      </c>
      <c r="D57" s="115">
        <v>900302</v>
      </c>
      <c r="E57" s="112">
        <v>20000</v>
      </c>
      <c r="F57" s="112">
        <v>0</v>
      </c>
      <c r="G57" s="113">
        <v>0</v>
      </c>
    </row>
    <row r="58" spans="1:7">
      <c r="A58" s="114" t="s">
        <v>499</v>
      </c>
      <c r="B58" s="111" t="s">
        <v>592</v>
      </c>
      <c r="C58" s="115">
        <v>620</v>
      </c>
      <c r="D58" s="115">
        <v>900100</v>
      </c>
      <c r="E58" s="112">
        <v>20000</v>
      </c>
      <c r="F58" s="112">
        <v>0</v>
      </c>
      <c r="G58" s="113">
        <v>0</v>
      </c>
    </row>
    <row r="59" spans="1:7">
      <c r="A59" s="107" t="s">
        <v>344</v>
      </c>
      <c r="B59" s="109" t="s">
        <v>292</v>
      </c>
      <c r="C59" s="115"/>
      <c r="D59" s="115"/>
      <c r="E59" s="105">
        <f>E60+E64</f>
        <v>73533.8</v>
      </c>
      <c r="F59" s="105">
        <f t="shared" ref="F59:G59" si="15">F60+F64</f>
        <v>70409</v>
      </c>
      <c r="G59" s="106">
        <f t="shared" si="15"/>
        <v>70409</v>
      </c>
    </row>
    <row r="60" spans="1:7" ht="26.4">
      <c r="A60" s="107" t="s">
        <v>345</v>
      </c>
      <c r="B60" s="109" t="s">
        <v>294</v>
      </c>
      <c r="C60" s="115"/>
      <c r="D60" s="115"/>
      <c r="E60" s="105">
        <f>E61</f>
        <v>70409</v>
      </c>
      <c r="F60" s="105">
        <f t="shared" ref="F60:G62" si="16">F61</f>
        <v>70409</v>
      </c>
      <c r="G60" s="106">
        <f t="shared" si="16"/>
        <v>70409</v>
      </c>
    </row>
    <row r="61" spans="1:7" ht="26.4">
      <c r="A61" s="114" t="s">
        <v>346</v>
      </c>
      <c r="B61" s="111" t="s">
        <v>293</v>
      </c>
      <c r="C61" s="115"/>
      <c r="D61" s="115"/>
      <c r="E61" s="105">
        <f>E62</f>
        <v>70409</v>
      </c>
      <c r="F61" s="105">
        <f t="shared" si="16"/>
        <v>70409</v>
      </c>
      <c r="G61" s="106">
        <f t="shared" si="16"/>
        <v>70409</v>
      </c>
    </row>
    <row r="62" spans="1:7" ht="26.4">
      <c r="A62" s="114" t="s">
        <v>67</v>
      </c>
      <c r="B62" s="111" t="s">
        <v>293</v>
      </c>
      <c r="C62" s="115" t="s">
        <v>68</v>
      </c>
      <c r="D62" s="115"/>
      <c r="E62" s="112">
        <f>E63</f>
        <v>70409</v>
      </c>
      <c r="F62" s="112">
        <f t="shared" si="16"/>
        <v>70409</v>
      </c>
      <c r="G62" s="113">
        <f t="shared" si="16"/>
        <v>70409</v>
      </c>
    </row>
    <row r="63" spans="1:7">
      <c r="A63" s="114" t="s">
        <v>499</v>
      </c>
      <c r="B63" s="111" t="s">
        <v>293</v>
      </c>
      <c r="C63" s="115">
        <v>620</v>
      </c>
      <c r="D63" s="115">
        <v>900100</v>
      </c>
      <c r="E63" s="112">
        <v>70409</v>
      </c>
      <c r="F63" s="112">
        <v>70409</v>
      </c>
      <c r="G63" s="113">
        <v>70409</v>
      </c>
    </row>
    <row r="64" spans="1:7" s="79" customFormat="1" ht="26.4">
      <c r="A64" s="107" t="s">
        <v>654</v>
      </c>
      <c r="B64" s="109" t="s">
        <v>653</v>
      </c>
      <c r="C64" s="103"/>
      <c r="D64" s="103"/>
      <c r="E64" s="105">
        <f>E65</f>
        <v>3124.8</v>
      </c>
      <c r="F64" s="105">
        <f t="shared" ref="F64:G66" si="17">F65</f>
        <v>0</v>
      </c>
      <c r="G64" s="106">
        <f t="shared" si="17"/>
        <v>0</v>
      </c>
    </row>
    <row r="65" spans="1:7" ht="26.4">
      <c r="A65" s="114" t="s">
        <v>655</v>
      </c>
      <c r="B65" s="111" t="s">
        <v>656</v>
      </c>
      <c r="C65" s="115"/>
      <c r="D65" s="115"/>
      <c r="E65" s="112">
        <f>E66</f>
        <v>3124.8</v>
      </c>
      <c r="F65" s="112">
        <f t="shared" si="17"/>
        <v>0</v>
      </c>
      <c r="G65" s="113">
        <f t="shared" si="17"/>
        <v>0</v>
      </c>
    </row>
    <row r="66" spans="1:7" ht="26.4">
      <c r="A66" s="114" t="s">
        <v>67</v>
      </c>
      <c r="B66" s="111" t="s">
        <v>656</v>
      </c>
      <c r="C66" s="115" t="s">
        <v>68</v>
      </c>
      <c r="D66" s="115"/>
      <c r="E66" s="112">
        <f>E67</f>
        <v>3124.8</v>
      </c>
      <c r="F66" s="112">
        <f t="shared" si="17"/>
        <v>0</v>
      </c>
      <c r="G66" s="113">
        <f t="shared" si="17"/>
        <v>0</v>
      </c>
    </row>
    <row r="67" spans="1:7">
      <c r="A67" s="114" t="s">
        <v>499</v>
      </c>
      <c r="B67" s="111" t="s">
        <v>656</v>
      </c>
      <c r="C67" s="115">
        <v>620</v>
      </c>
      <c r="D67" s="115">
        <v>900304</v>
      </c>
      <c r="E67" s="112">
        <v>3124.8</v>
      </c>
      <c r="F67" s="112">
        <v>0</v>
      </c>
      <c r="G67" s="113">
        <v>0</v>
      </c>
    </row>
    <row r="68" spans="1:7">
      <c r="A68" s="108" t="s">
        <v>89</v>
      </c>
      <c r="B68" s="109" t="s">
        <v>130</v>
      </c>
      <c r="C68" s="115"/>
      <c r="D68" s="115"/>
      <c r="E68" s="105">
        <f>E69</f>
        <v>28637</v>
      </c>
      <c r="F68" s="105">
        <f t="shared" ref="F68:G69" si="18">F69</f>
        <v>2020</v>
      </c>
      <c r="G68" s="106">
        <f t="shared" si="18"/>
        <v>2020</v>
      </c>
    </row>
    <row r="69" spans="1:7" ht="26.4">
      <c r="A69" s="119" t="s">
        <v>263</v>
      </c>
      <c r="B69" s="109" t="s">
        <v>131</v>
      </c>
      <c r="C69" s="120"/>
      <c r="D69" s="120"/>
      <c r="E69" s="105">
        <f>E70</f>
        <v>28637</v>
      </c>
      <c r="F69" s="105">
        <f t="shared" si="18"/>
        <v>2020</v>
      </c>
      <c r="G69" s="106">
        <f t="shared" si="18"/>
        <v>2020</v>
      </c>
    </row>
    <row r="70" spans="1:7">
      <c r="A70" s="110" t="s">
        <v>150</v>
      </c>
      <c r="B70" s="111" t="s">
        <v>347</v>
      </c>
      <c r="C70" s="121"/>
      <c r="D70" s="121"/>
      <c r="E70" s="112">
        <f t="shared" ref="E70:G71" si="19">E71</f>
        <v>28637</v>
      </c>
      <c r="F70" s="112">
        <f t="shared" si="19"/>
        <v>2020</v>
      </c>
      <c r="G70" s="113">
        <f t="shared" si="19"/>
        <v>2020</v>
      </c>
    </row>
    <row r="71" spans="1:7" ht="13.35" customHeight="1">
      <c r="A71" s="114" t="s">
        <v>73</v>
      </c>
      <c r="B71" s="111" t="s">
        <v>347</v>
      </c>
      <c r="C71" s="115" t="s">
        <v>74</v>
      </c>
      <c r="D71" s="115"/>
      <c r="E71" s="112">
        <f t="shared" si="19"/>
        <v>28637</v>
      </c>
      <c r="F71" s="112">
        <f t="shared" si="19"/>
        <v>2020</v>
      </c>
      <c r="G71" s="113">
        <f t="shared" si="19"/>
        <v>2020</v>
      </c>
    </row>
    <row r="72" spans="1:7" ht="23.25" customHeight="1">
      <c r="A72" s="114" t="s">
        <v>75</v>
      </c>
      <c r="B72" s="111" t="s">
        <v>347</v>
      </c>
      <c r="C72" s="115" t="s">
        <v>76</v>
      </c>
      <c r="D72" s="115">
        <v>900100</v>
      </c>
      <c r="E72" s="112">
        <v>28637</v>
      </c>
      <c r="F72" s="112">
        <v>2020</v>
      </c>
      <c r="G72" s="113">
        <v>2020</v>
      </c>
    </row>
    <row r="73" spans="1:7" ht="17.850000000000001" customHeight="1">
      <c r="A73" s="108" t="s">
        <v>357</v>
      </c>
      <c r="B73" s="109" t="s">
        <v>132</v>
      </c>
      <c r="C73" s="72"/>
      <c r="D73" s="72"/>
      <c r="E73" s="105">
        <f>E74+E179+E205</f>
        <v>1949685.4000000001</v>
      </c>
      <c r="F73" s="105">
        <f>F74+F179+F205</f>
        <v>1861086.5</v>
      </c>
      <c r="G73" s="106">
        <f>G74+G179+G205</f>
        <v>1849735.3</v>
      </c>
    </row>
    <row r="74" spans="1:7" ht="19.5" customHeight="1">
      <c r="A74" s="86" t="s">
        <v>82</v>
      </c>
      <c r="B74" s="109" t="s">
        <v>133</v>
      </c>
      <c r="C74" s="73"/>
      <c r="D74" s="73"/>
      <c r="E74" s="105">
        <f>E75+E142+E157+E166</f>
        <v>1824395.3</v>
      </c>
      <c r="F74" s="105">
        <f>F75+F142+F157+F166</f>
        <v>1737020.3</v>
      </c>
      <c r="G74" s="106">
        <f>G75+G142+G157+G166</f>
        <v>1725669.1</v>
      </c>
    </row>
    <row r="75" spans="1:7" ht="26.4">
      <c r="A75" s="108" t="s">
        <v>358</v>
      </c>
      <c r="B75" s="109" t="s">
        <v>315</v>
      </c>
      <c r="C75" s="74"/>
      <c r="D75" s="74"/>
      <c r="E75" s="105">
        <f>E76+E92+E97+E102+E110+E122+E129+E132+E137+E117+E107+E87</f>
        <v>1707681.4</v>
      </c>
      <c r="F75" s="105">
        <f t="shared" ref="F75:G75" si="20">F76+F92+F97+F102+F110+F122+F129+F132+F137+F117+F107+F87</f>
        <v>1620277.5</v>
      </c>
      <c r="G75" s="106">
        <f t="shared" si="20"/>
        <v>1621570.5</v>
      </c>
    </row>
    <row r="76" spans="1:7" ht="39.6">
      <c r="A76" s="118" t="s">
        <v>480</v>
      </c>
      <c r="B76" s="111" t="s">
        <v>481</v>
      </c>
      <c r="C76" s="71"/>
      <c r="D76" s="71"/>
      <c r="E76" s="112">
        <f>E77+E79+E83+E85+E81</f>
        <v>269013.89999999997</v>
      </c>
      <c r="F76" s="112">
        <f t="shared" ref="F76:G76" si="21">F77+F79+F83+F85+F81</f>
        <v>273122.7</v>
      </c>
      <c r="G76" s="113">
        <f t="shared" si="21"/>
        <v>273122.7</v>
      </c>
    </row>
    <row r="77" spans="1:7" ht="39.6">
      <c r="A77" s="114" t="s">
        <v>78</v>
      </c>
      <c r="B77" s="111" t="s">
        <v>481</v>
      </c>
      <c r="C77" s="115" t="s">
        <v>79</v>
      </c>
      <c r="D77" s="115"/>
      <c r="E77" s="112">
        <f>E78</f>
        <v>7810.4</v>
      </c>
      <c r="F77" s="112">
        <f t="shared" ref="F77:G77" si="22">F78</f>
        <v>7810.4</v>
      </c>
      <c r="G77" s="113">
        <f t="shared" si="22"/>
        <v>7810.4</v>
      </c>
    </row>
    <row r="78" spans="1:7">
      <c r="A78" s="114" t="s">
        <v>83</v>
      </c>
      <c r="B78" s="111" t="s">
        <v>481</v>
      </c>
      <c r="C78" s="115" t="s">
        <v>84</v>
      </c>
      <c r="D78" s="121" t="s">
        <v>234</v>
      </c>
      <c r="E78" s="112">
        <v>7810.4</v>
      </c>
      <c r="F78" s="112">
        <v>7810.4</v>
      </c>
      <c r="G78" s="113">
        <v>7810.4</v>
      </c>
    </row>
    <row r="79" spans="1:7" ht="13.35" customHeight="1">
      <c r="A79" s="114" t="s">
        <v>73</v>
      </c>
      <c r="B79" s="111" t="s">
        <v>481</v>
      </c>
      <c r="C79" s="115" t="s">
        <v>74</v>
      </c>
      <c r="D79" s="121"/>
      <c r="E79" s="112">
        <f>E80</f>
        <v>4468.1000000000004</v>
      </c>
      <c r="F79" s="112">
        <f>F80</f>
        <v>4009</v>
      </c>
      <c r="G79" s="113">
        <f>G80</f>
        <v>4009</v>
      </c>
    </row>
    <row r="80" spans="1:7" ht="26.4">
      <c r="A80" s="114" t="s">
        <v>75</v>
      </c>
      <c r="B80" s="111" t="s">
        <v>481</v>
      </c>
      <c r="C80" s="115" t="s">
        <v>76</v>
      </c>
      <c r="D80" s="121" t="s">
        <v>234</v>
      </c>
      <c r="E80" s="112">
        <v>4468.1000000000004</v>
      </c>
      <c r="F80" s="112">
        <v>4009</v>
      </c>
      <c r="G80" s="113">
        <v>4009</v>
      </c>
    </row>
    <row r="81" spans="1:7">
      <c r="A81" s="114" t="s">
        <v>63</v>
      </c>
      <c r="B81" s="111" t="s">
        <v>481</v>
      </c>
      <c r="C81" s="115">
        <v>300</v>
      </c>
      <c r="D81" s="121"/>
      <c r="E81" s="112">
        <f>E82</f>
        <v>622.1</v>
      </c>
      <c r="F81" s="112">
        <f>F82</f>
        <v>622.1</v>
      </c>
      <c r="G81" s="113">
        <f>G82</f>
        <v>622.1</v>
      </c>
    </row>
    <row r="82" spans="1:7">
      <c r="A82" s="114" t="s">
        <v>65</v>
      </c>
      <c r="B82" s="111" t="s">
        <v>481</v>
      </c>
      <c r="C82" s="115">
        <v>320</v>
      </c>
      <c r="D82" s="121" t="s">
        <v>234</v>
      </c>
      <c r="E82" s="112">
        <v>622.1</v>
      </c>
      <c r="F82" s="112">
        <v>622.1</v>
      </c>
      <c r="G82" s="113">
        <v>622.1</v>
      </c>
    </row>
    <row r="83" spans="1:7" ht="26.4">
      <c r="A83" s="114" t="s">
        <v>67</v>
      </c>
      <c r="B83" s="111" t="s">
        <v>481</v>
      </c>
      <c r="C83" s="115" t="s">
        <v>68</v>
      </c>
      <c r="D83" s="121"/>
      <c r="E83" s="112">
        <f>E84</f>
        <v>255725.3</v>
      </c>
      <c r="F83" s="112">
        <f t="shared" ref="F83:G83" si="23">F84</f>
        <v>260293.2</v>
      </c>
      <c r="G83" s="113">
        <f t="shared" si="23"/>
        <v>260293.2</v>
      </c>
    </row>
    <row r="84" spans="1:7" ht="13.35" customHeight="1">
      <c r="A84" s="114" t="s">
        <v>69</v>
      </c>
      <c r="B84" s="111" t="s">
        <v>481</v>
      </c>
      <c r="C84" s="115" t="s">
        <v>70</v>
      </c>
      <c r="D84" s="121" t="s">
        <v>234</v>
      </c>
      <c r="E84" s="112">
        <v>255725.3</v>
      </c>
      <c r="F84" s="112">
        <v>260293.2</v>
      </c>
      <c r="G84" s="113">
        <v>260293.2</v>
      </c>
    </row>
    <row r="85" spans="1:7">
      <c r="A85" s="114" t="s">
        <v>85</v>
      </c>
      <c r="B85" s="111" t="s">
        <v>481</v>
      </c>
      <c r="C85" s="115" t="s">
        <v>86</v>
      </c>
      <c r="D85" s="121"/>
      <c r="E85" s="112">
        <f>E86</f>
        <v>388</v>
      </c>
      <c r="F85" s="112">
        <f t="shared" ref="F85:G85" si="24">F86</f>
        <v>388</v>
      </c>
      <c r="G85" s="113">
        <f t="shared" si="24"/>
        <v>388</v>
      </c>
    </row>
    <row r="86" spans="1:7" ht="14.85" customHeight="1">
      <c r="A86" s="114" t="s">
        <v>87</v>
      </c>
      <c r="B86" s="111" t="s">
        <v>481</v>
      </c>
      <c r="C86" s="115" t="s">
        <v>88</v>
      </c>
      <c r="D86" s="121" t="s">
        <v>234</v>
      </c>
      <c r="E86" s="112">
        <v>388</v>
      </c>
      <c r="F86" s="112">
        <v>388</v>
      </c>
      <c r="G86" s="113">
        <v>388</v>
      </c>
    </row>
    <row r="87" spans="1:7" ht="60" customHeight="1">
      <c r="A87" s="110" t="s">
        <v>729</v>
      </c>
      <c r="B87" s="111" t="s">
        <v>730</v>
      </c>
      <c r="C87" s="115"/>
      <c r="D87" s="121"/>
      <c r="E87" s="112">
        <f>E88+E90</f>
        <v>82834.600000000006</v>
      </c>
      <c r="F87" s="112">
        <f>F88+F90</f>
        <v>0</v>
      </c>
      <c r="G87" s="113">
        <f>G88+G90</f>
        <v>0</v>
      </c>
    </row>
    <row r="88" spans="1:7" ht="21.45" customHeight="1">
      <c r="A88" s="114" t="s">
        <v>73</v>
      </c>
      <c r="B88" s="111" t="s">
        <v>730</v>
      </c>
      <c r="C88" s="115" t="s">
        <v>74</v>
      </c>
      <c r="D88" s="121"/>
      <c r="E88" s="112">
        <f>E89</f>
        <v>36901</v>
      </c>
      <c r="F88" s="112">
        <f>F89</f>
        <v>0</v>
      </c>
      <c r="G88" s="113">
        <f>G89</f>
        <v>0</v>
      </c>
    </row>
    <row r="89" spans="1:7" ht="26.4">
      <c r="A89" s="114" t="s">
        <v>75</v>
      </c>
      <c r="B89" s="111" t="s">
        <v>730</v>
      </c>
      <c r="C89" s="115" t="s">
        <v>76</v>
      </c>
      <c r="D89" s="121" t="s">
        <v>234</v>
      </c>
      <c r="E89" s="112">
        <v>36901</v>
      </c>
      <c r="F89" s="112">
        <v>0</v>
      </c>
      <c r="G89" s="113">
        <v>0</v>
      </c>
    </row>
    <row r="90" spans="1:7" ht="27" customHeight="1">
      <c r="A90" s="114" t="s">
        <v>67</v>
      </c>
      <c r="B90" s="111" t="s">
        <v>730</v>
      </c>
      <c r="C90" s="115" t="s">
        <v>68</v>
      </c>
      <c r="D90" s="121"/>
      <c r="E90" s="112">
        <f>E91</f>
        <v>45933.599999999999</v>
      </c>
      <c r="F90" s="112">
        <f>F91</f>
        <v>0</v>
      </c>
      <c r="G90" s="113">
        <f>G91</f>
        <v>0</v>
      </c>
    </row>
    <row r="91" spans="1:7" ht="14.85" customHeight="1">
      <c r="A91" s="114" t="s">
        <v>69</v>
      </c>
      <c r="B91" s="111" t="s">
        <v>730</v>
      </c>
      <c r="C91" s="115" t="s">
        <v>70</v>
      </c>
      <c r="D91" s="121" t="s">
        <v>234</v>
      </c>
      <c r="E91" s="112">
        <v>45933.599999999999</v>
      </c>
      <c r="F91" s="112">
        <v>0</v>
      </c>
      <c r="G91" s="113">
        <v>0</v>
      </c>
    </row>
    <row r="92" spans="1:7" ht="52.8">
      <c r="A92" s="110" t="s">
        <v>484</v>
      </c>
      <c r="B92" s="111" t="s">
        <v>482</v>
      </c>
      <c r="C92" s="115"/>
      <c r="D92" s="121"/>
      <c r="E92" s="112">
        <f>E93+E95</f>
        <v>114678.3</v>
      </c>
      <c r="F92" s="112">
        <f t="shared" ref="F92:G92" si="25">F93+F95</f>
        <v>114678.3</v>
      </c>
      <c r="G92" s="113">
        <f t="shared" si="25"/>
        <v>114678.3</v>
      </c>
    </row>
    <row r="93" spans="1:7" ht="13.35" customHeight="1">
      <c r="A93" s="114" t="s">
        <v>73</v>
      </c>
      <c r="B93" s="111" t="s">
        <v>482</v>
      </c>
      <c r="C93" s="115" t="s">
        <v>74</v>
      </c>
      <c r="D93" s="121"/>
      <c r="E93" s="112">
        <f t="shared" ref="E93:G93" si="26">E94</f>
        <v>4327.5</v>
      </c>
      <c r="F93" s="112">
        <f t="shared" si="26"/>
        <v>4327.5</v>
      </c>
      <c r="G93" s="113">
        <f t="shared" si="26"/>
        <v>4327.5</v>
      </c>
    </row>
    <row r="94" spans="1:7" ht="26.4">
      <c r="A94" s="114" t="s">
        <v>75</v>
      </c>
      <c r="B94" s="111" t="s">
        <v>482</v>
      </c>
      <c r="C94" s="115" t="s">
        <v>76</v>
      </c>
      <c r="D94" s="121" t="s">
        <v>234</v>
      </c>
      <c r="E94" s="112">
        <v>4327.5</v>
      </c>
      <c r="F94" s="112">
        <v>4327.5</v>
      </c>
      <c r="G94" s="113">
        <v>4327.5</v>
      </c>
    </row>
    <row r="95" spans="1:7" ht="26.4">
      <c r="A95" s="114" t="s">
        <v>67</v>
      </c>
      <c r="B95" s="111" t="s">
        <v>482</v>
      </c>
      <c r="C95" s="115" t="s">
        <v>68</v>
      </c>
      <c r="D95" s="121"/>
      <c r="E95" s="112">
        <f>E96</f>
        <v>110350.8</v>
      </c>
      <c r="F95" s="112">
        <f t="shared" ref="F95:G95" si="27">F96</f>
        <v>110350.8</v>
      </c>
      <c r="G95" s="113">
        <f t="shared" si="27"/>
        <v>110350.8</v>
      </c>
    </row>
    <row r="96" spans="1:7" ht="13.35" customHeight="1">
      <c r="A96" s="114" t="s">
        <v>69</v>
      </c>
      <c r="B96" s="111" t="s">
        <v>482</v>
      </c>
      <c r="C96" s="115" t="s">
        <v>70</v>
      </c>
      <c r="D96" s="121" t="s">
        <v>234</v>
      </c>
      <c r="E96" s="112">
        <v>110350.8</v>
      </c>
      <c r="F96" s="112">
        <v>110350.8</v>
      </c>
      <c r="G96" s="113">
        <v>110350.8</v>
      </c>
    </row>
    <row r="97" spans="1:7" ht="52.8">
      <c r="A97" s="110" t="s">
        <v>485</v>
      </c>
      <c r="B97" s="111" t="s">
        <v>483</v>
      </c>
      <c r="C97" s="115"/>
      <c r="D97" s="121"/>
      <c r="E97" s="112">
        <f t="shared" ref="E97" si="28">E98+E100</f>
        <v>7286</v>
      </c>
      <c r="F97" s="112">
        <f t="shared" ref="F97:G97" si="29">F98+F100</f>
        <v>7286</v>
      </c>
      <c r="G97" s="113">
        <f t="shared" si="29"/>
        <v>7286</v>
      </c>
    </row>
    <row r="98" spans="1:7" ht="13.35" customHeight="1">
      <c r="A98" s="114" t="s">
        <v>73</v>
      </c>
      <c r="B98" s="111" t="s">
        <v>483</v>
      </c>
      <c r="C98" s="115" t="s">
        <v>74</v>
      </c>
      <c r="D98" s="121"/>
      <c r="E98" s="112">
        <f>E99</f>
        <v>2833.6</v>
      </c>
      <c r="F98" s="112">
        <f t="shared" ref="F98:G98" si="30">F99</f>
        <v>2833.6</v>
      </c>
      <c r="G98" s="113">
        <f t="shared" si="30"/>
        <v>2833.6</v>
      </c>
    </row>
    <row r="99" spans="1:7" ht="26.4">
      <c r="A99" s="114" t="s">
        <v>75</v>
      </c>
      <c r="B99" s="111" t="s">
        <v>483</v>
      </c>
      <c r="C99" s="115" t="s">
        <v>76</v>
      </c>
      <c r="D99" s="121" t="s">
        <v>234</v>
      </c>
      <c r="E99" s="112">
        <v>2833.6</v>
      </c>
      <c r="F99" s="112">
        <v>2833.6</v>
      </c>
      <c r="G99" s="113">
        <v>2833.6</v>
      </c>
    </row>
    <row r="100" spans="1:7" ht="26.4">
      <c r="A100" s="114" t="s">
        <v>67</v>
      </c>
      <c r="B100" s="111" t="s">
        <v>483</v>
      </c>
      <c r="C100" s="115" t="s">
        <v>68</v>
      </c>
      <c r="D100" s="121"/>
      <c r="E100" s="112">
        <f>E101</f>
        <v>4452.3999999999996</v>
      </c>
      <c r="F100" s="112">
        <f t="shared" ref="F100:G100" si="31">F101</f>
        <v>4452.3999999999996</v>
      </c>
      <c r="G100" s="113">
        <f t="shared" si="31"/>
        <v>4452.3999999999996</v>
      </c>
    </row>
    <row r="101" spans="1:7" ht="13.35" customHeight="1">
      <c r="A101" s="114" t="s">
        <v>69</v>
      </c>
      <c r="B101" s="111" t="s">
        <v>483</v>
      </c>
      <c r="C101" s="115" t="s">
        <v>70</v>
      </c>
      <c r="D101" s="121" t="s">
        <v>234</v>
      </c>
      <c r="E101" s="112">
        <v>4452.3999999999996</v>
      </c>
      <c r="F101" s="112">
        <v>4452.3999999999996</v>
      </c>
      <c r="G101" s="113">
        <v>4452.3999999999996</v>
      </c>
    </row>
    <row r="102" spans="1:7" ht="39.6">
      <c r="A102" s="118" t="s">
        <v>486</v>
      </c>
      <c r="B102" s="111" t="s">
        <v>487</v>
      </c>
      <c r="C102" s="115"/>
      <c r="D102" s="121"/>
      <c r="E102" s="112">
        <f>E105+E103</f>
        <v>3380</v>
      </c>
      <c r="F102" s="112">
        <f t="shared" ref="F102:G102" si="32">F105+F103</f>
        <v>3380</v>
      </c>
      <c r="G102" s="113">
        <f t="shared" si="32"/>
        <v>3380</v>
      </c>
    </row>
    <row r="103" spans="1:7" ht="39.6">
      <c r="A103" s="114" t="s">
        <v>78</v>
      </c>
      <c r="B103" s="111" t="s">
        <v>487</v>
      </c>
      <c r="C103" s="115" t="s">
        <v>79</v>
      </c>
      <c r="D103" s="121"/>
      <c r="E103" s="112">
        <f>E104</f>
        <v>300</v>
      </c>
      <c r="F103" s="112">
        <f t="shared" ref="F103:G103" si="33">F104</f>
        <v>300</v>
      </c>
      <c r="G103" s="113">
        <f t="shared" si="33"/>
        <v>300</v>
      </c>
    </row>
    <row r="104" spans="1:7">
      <c r="A104" s="114" t="s">
        <v>83</v>
      </c>
      <c r="B104" s="111" t="s">
        <v>487</v>
      </c>
      <c r="C104" s="115" t="s">
        <v>84</v>
      </c>
      <c r="D104" s="121" t="s">
        <v>234</v>
      </c>
      <c r="E104" s="112">
        <v>300</v>
      </c>
      <c r="F104" s="112">
        <v>300</v>
      </c>
      <c r="G104" s="113">
        <v>300</v>
      </c>
    </row>
    <row r="105" spans="1:7">
      <c r="A105" s="114" t="s">
        <v>63</v>
      </c>
      <c r="B105" s="111" t="s">
        <v>487</v>
      </c>
      <c r="C105" s="115">
        <v>300</v>
      </c>
      <c r="D105" s="121"/>
      <c r="E105" s="112">
        <f>E106</f>
        <v>3080</v>
      </c>
      <c r="F105" s="112">
        <f t="shared" ref="F105:G105" si="34">F106</f>
        <v>3080</v>
      </c>
      <c r="G105" s="113">
        <f t="shared" si="34"/>
        <v>3080</v>
      </c>
    </row>
    <row r="106" spans="1:7">
      <c r="A106" s="114" t="s">
        <v>652</v>
      </c>
      <c r="B106" s="111" t="s">
        <v>487</v>
      </c>
      <c r="C106" s="115">
        <v>350</v>
      </c>
      <c r="D106" s="121" t="s">
        <v>234</v>
      </c>
      <c r="E106" s="112">
        <v>3080</v>
      </c>
      <c r="F106" s="112">
        <v>3080</v>
      </c>
      <c r="G106" s="113">
        <v>3080</v>
      </c>
    </row>
    <row r="107" spans="1:7" ht="26.4">
      <c r="A107" s="114" t="s">
        <v>630</v>
      </c>
      <c r="B107" s="111" t="s">
        <v>631</v>
      </c>
      <c r="C107" s="115"/>
      <c r="D107" s="115"/>
      <c r="E107" s="112">
        <f>E108</f>
        <v>31069</v>
      </c>
      <c r="F107" s="112">
        <f t="shared" ref="F107:G108" si="35">F108</f>
        <v>32312</v>
      </c>
      <c r="G107" s="113">
        <f t="shared" si="35"/>
        <v>33605</v>
      </c>
    </row>
    <row r="108" spans="1:7" ht="26.4">
      <c r="A108" s="114" t="s">
        <v>67</v>
      </c>
      <c r="B108" s="111" t="s">
        <v>631</v>
      </c>
      <c r="C108" s="115" t="s">
        <v>68</v>
      </c>
      <c r="D108" s="115"/>
      <c r="E108" s="112">
        <f>E109</f>
        <v>31069</v>
      </c>
      <c r="F108" s="112">
        <f t="shared" si="35"/>
        <v>32312</v>
      </c>
      <c r="G108" s="113">
        <f t="shared" si="35"/>
        <v>33605</v>
      </c>
    </row>
    <row r="109" spans="1:7">
      <c r="A109" s="114" t="s">
        <v>69</v>
      </c>
      <c r="B109" s="111" t="s">
        <v>631</v>
      </c>
      <c r="C109" s="115" t="s">
        <v>70</v>
      </c>
      <c r="D109" s="115">
        <v>900100</v>
      </c>
      <c r="E109" s="112">
        <v>31069</v>
      </c>
      <c r="F109" s="112">
        <v>32312</v>
      </c>
      <c r="G109" s="113">
        <v>33605</v>
      </c>
    </row>
    <row r="110" spans="1:7" ht="26.4">
      <c r="A110" s="114" t="s">
        <v>361</v>
      </c>
      <c r="B110" s="111" t="s">
        <v>362</v>
      </c>
      <c r="C110" s="115"/>
      <c r="D110" s="115"/>
      <c r="E110" s="112">
        <f>E111+E113+E115</f>
        <v>24276.600000000002</v>
      </c>
      <c r="F110" s="112">
        <f t="shared" ref="F110:G110" si="36">F111+F113+F115</f>
        <v>18418.5</v>
      </c>
      <c r="G110" s="113">
        <f t="shared" si="36"/>
        <v>18418.5</v>
      </c>
    </row>
    <row r="111" spans="1:7" ht="13.35" customHeight="1">
      <c r="A111" s="114" t="s">
        <v>73</v>
      </c>
      <c r="B111" s="111" t="s">
        <v>362</v>
      </c>
      <c r="C111" s="115" t="s">
        <v>74</v>
      </c>
      <c r="D111" s="115"/>
      <c r="E111" s="112">
        <f>E112</f>
        <v>3374.4</v>
      </c>
      <c r="F111" s="112">
        <f t="shared" ref="F111:G111" si="37">F112</f>
        <v>2531.3000000000002</v>
      </c>
      <c r="G111" s="113">
        <f t="shared" si="37"/>
        <v>2531.3000000000002</v>
      </c>
    </row>
    <row r="112" spans="1:7" ht="26.4">
      <c r="A112" s="114" t="s">
        <v>75</v>
      </c>
      <c r="B112" s="111" t="s">
        <v>362</v>
      </c>
      <c r="C112" s="115" t="s">
        <v>76</v>
      </c>
      <c r="D112" s="121" t="s">
        <v>234</v>
      </c>
      <c r="E112" s="112">
        <v>3374.4</v>
      </c>
      <c r="F112" s="112">
        <v>2531.3000000000002</v>
      </c>
      <c r="G112" s="113">
        <v>2531.3000000000002</v>
      </c>
    </row>
    <row r="113" spans="1:7" ht="26.4">
      <c r="A113" s="114" t="s">
        <v>67</v>
      </c>
      <c r="B113" s="111" t="s">
        <v>362</v>
      </c>
      <c r="C113" s="115" t="s">
        <v>68</v>
      </c>
      <c r="D113" s="115"/>
      <c r="E113" s="112">
        <f>E114</f>
        <v>20899.3</v>
      </c>
      <c r="F113" s="112">
        <f t="shared" ref="F113:G113" si="38">F114</f>
        <v>15884.3</v>
      </c>
      <c r="G113" s="113">
        <f t="shared" si="38"/>
        <v>15884.3</v>
      </c>
    </row>
    <row r="114" spans="1:7" ht="13.35" customHeight="1">
      <c r="A114" s="114" t="s">
        <v>69</v>
      </c>
      <c r="B114" s="111" t="s">
        <v>362</v>
      </c>
      <c r="C114" s="115" t="s">
        <v>70</v>
      </c>
      <c r="D114" s="121" t="s">
        <v>234</v>
      </c>
      <c r="E114" s="112">
        <v>20899.3</v>
      </c>
      <c r="F114" s="112">
        <v>15884.3</v>
      </c>
      <c r="G114" s="113">
        <v>15884.3</v>
      </c>
    </row>
    <row r="115" spans="1:7" ht="20.25" customHeight="1">
      <c r="A115" s="114" t="s">
        <v>85</v>
      </c>
      <c r="B115" s="111" t="s">
        <v>362</v>
      </c>
      <c r="C115" s="115" t="s">
        <v>86</v>
      </c>
      <c r="D115" s="121"/>
      <c r="E115" s="112">
        <f>E116</f>
        <v>2.9</v>
      </c>
      <c r="F115" s="112">
        <f t="shared" ref="F115:G115" si="39">F116</f>
        <v>2.9</v>
      </c>
      <c r="G115" s="113">
        <f t="shared" si="39"/>
        <v>2.9</v>
      </c>
    </row>
    <row r="116" spans="1:7" ht="14.85" customHeight="1">
      <c r="A116" s="114" t="s">
        <v>87</v>
      </c>
      <c r="B116" s="111" t="s">
        <v>362</v>
      </c>
      <c r="C116" s="115" t="s">
        <v>88</v>
      </c>
      <c r="D116" s="121" t="s">
        <v>234</v>
      </c>
      <c r="E116" s="112">
        <v>2.9</v>
      </c>
      <c r="F116" s="112">
        <v>2.9</v>
      </c>
      <c r="G116" s="113">
        <v>2.9</v>
      </c>
    </row>
    <row r="117" spans="1:7" ht="29.85" customHeight="1">
      <c r="A117" s="114" t="s">
        <v>698</v>
      </c>
      <c r="B117" s="111" t="s">
        <v>586</v>
      </c>
      <c r="C117" s="115"/>
      <c r="D117" s="121"/>
      <c r="E117" s="112">
        <f>E118+E120</f>
        <v>57497</v>
      </c>
      <c r="F117" s="112">
        <f t="shared" ref="F117:G117" si="40">F118+F120</f>
        <v>57497</v>
      </c>
      <c r="G117" s="113">
        <f t="shared" si="40"/>
        <v>57497</v>
      </c>
    </row>
    <row r="118" spans="1:7" ht="42" customHeight="1">
      <c r="A118" s="114" t="s">
        <v>78</v>
      </c>
      <c r="B118" s="111" t="s">
        <v>586</v>
      </c>
      <c r="C118" s="115" t="s">
        <v>79</v>
      </c>
      <c r="D118" s="115"/>
      <c r="E118" s="112">
        <f>E119</f>
        <v>2109</v>
      </c>
      <c r="F118" s="112">
        <f t="shared" ref="F118:G118" si="41">F119</f>
        <v>2109</v>
      </c>
      <c r="G118" s="113">
        <f t="shared" si="41"/>
        <v>2109</v>
      </c>
    </row>
    <row r="119" spans="1:7" ht="14.85" customHeight="1">
      <c r="A119" s="114" t="s">
        <v>83</v>
      </c>
      <c r="B119" s="111" t="s">
        <v>586</v>
      </c>
      <c r="C119" s="115" t="s">
        <v>84</v>
      </c>
      <c r="D119" s="115">
        <v>900304</v>
      </c>
      <c r="E119" s="112">
        <v>2109</v>
      </c>
      <c r="F119" s="112">
        <v>2109</v>
      </c>
      <c r="G119" s="113">
        <v>2109</v>
      </c>
    </row>
    <row r="120" spans="1:7" ht="29.1" customHeight="1">
      <c r="A120" s="114" t="s">
        <v>67</v>
      </c>
      <c r="B120" s="111" t="s">
        <v>586</v>
      </c>
      <c r="C120" s="115" t="s">
        <v>68</v>
      </c>
      <c r="D120" s="115"/>
      <c r="E120" s="112">
        <f>E121</f>
        <v>55388</v>
      </c>
      <c r="F120" s="112">
        <f t="shared" ref="F120:G120" si="42">F121</f>
        <v>55388</v>
      </c>
      <c r="G120" s="113">
        <f t="shared" si="42"/>
        <v>55388</v>
      </c>
    </row>
    <row r="121" spans="1:7" ht="14.85" customHeight="1">
      <c r="A121" s="114" t="s">
        <v>69</v>
      </c>
      <c r="B121" s="111" t="s">
        <v>586</v>
      </c>
      <c r="C121" s="115" t="s">
        <v>70</v>
      </c>
      <c r="D121" s="115">
        <v>900304</v>
      </c>
      <c r="E121" s="112">
        <v>55388</v>
      </c>
      <c r="F121" s="112">
        <v>55388</v>
      </c>
      <c r="G121" s="113">
        <v>55388</v>
      </c>
    </row>
    <row r="122" spans="1:7" ht="105.6">
      <c r="A122" s="110" t="s">
        <v>359</v>
      </c>
      <c r="B122" s="111" t="s">
        <v>316</v>
      </c>
      <c r="C122" s="71"/>
      <c r="D122" s="71"/>
      <c r="E122" s="112">
        <f>E123+E125+E127</f>
        <v>1093662</v>
      </c>
      <c r="F122" s="112">
        <f t="shared" ref="F122:G122" si="43">F123+F125+F127</f>
        <v>1093662</v>
      </c>
      <c r="G122" s="113">
        <f t="shared" si="43"/>
        <v>1093662</v>
      </c>
    </row>
    <row r="123" spans="1:7" ht="39.6">
      <c r="A123" s="114" t="s">
        <v>78</v>
      </c>
      <c r="B123" s="111" t="s">
        <v>316</v>
      </c>
      <c r="C123" s="115" t="s">
        <v>79</v>
      </c>
      <c r="D123" s="115"/>
      <c r="E123" s="112">
        <f>E124</f>
        <v>94002</v>
      </c>
      <c r="F123" s="112">
        <f t="shared" ref="F123:G123" si="44">F124</f>
        <v>94002</v>
      </c>
      <c r="G123" s="113">
        <f t="shared" si="44"/>
        <v>94002</v>
      </c>
    </row>
    <row r="124" spans="1:7">
      <c r="A124" s="114" t="s">
        <v>83</v>
      </c>
      <c r="B124" s="111" t="s">
        <v>316</v>
      </c>
      <c r="C124" s="115" t="s">
        <v>84</v>
      </c>
      <c r="D124" s="115">
        <v>900303</v>
      </c>
      <c r="E124" s="112">
        <v>94002</v>
      </c>
      <c r="F124" s="112">
        <v>94002</v>
      </c>
      <c r="G124" s="113">
        <v>94002</v>
      </c>
    </row>
    <row r="125" spans="1:7" ht="13.35" customHeight="1">
      <c r="A125" s="114" t="s">
        <v>73</v>
      </c>
      <c r="B125" s="111" t="s">
        <v>316</v>
      </c>
      <c r="C125" s="115" t="s">
        <v>74</v>
      </c>
      <c r="D125" s="115"/>
      <c r="E125" s="112">
        <f>E126</f>
        <v>375</v>
      </c>
      <c r="F125" s="112">
        <f t="shared" ref="F125:G125" si="45">F126</f>
        <v>375</v>
      </c>
      <c r="G125" s="113">
        <f t="shared" si="45"/>
        <v>375</v>
      </c>
    </row>
    <row r="126" spans="1:7" ht="26.4">
      <c r="A126" s="114" t="s">
        <v>75</v>
      </c>
      <c r="B126" s="111" t="s">
        <v>316</v>
      </c>
      <c r="C126" s="115" t="s">
        <v>76</v>
      </c>
      <c r="D126" s="115">
        <v>900303</v>
      </c>
      <c r="E126" s="112">
        <v>375</v>
      </c>
      <c r="F126" s="112">
        <v>375</v>
      </c>
      <c r="G126" s="113">
        <v>375</v>
      </c>
    </row>
    <row r="127" spans="1:7" ht="26.4">
      <c r="A127" s="114" t="s">
        <v>67</v>
      </c>
      <c r="B127" s="111" t="s">
        <v>316</v>
      </c>
      <c r="C127" s="115" t="s">
        <v>68</v>
      </c>
      <c r="D127" s="115"/>
      <c r="E127" s="112">
        <f>E128</f>
        <v>999285</v>
      </c>
      <c r="F127" s="112">
        <f t="shared" ref="F127:G127" si="46">F128</f>
        <v>999285</v>
      </c>
      <c r="G127" s="113">
        <f t="shared" si="46"/>
        <v>999285</v>
      </c>
    </row>
    <row r="128" spans="1:7" ht="13.35" customHeight="1">
      <c r="A128" s="114" t="s">
        <v>69</v>
      </c>
      <c r="B128" s="111" t="s">
        <v>316</v>
      </c>
      <c r="C128" s="115" t="s">
        <v>70</v>
      </c>
      <c r="D128" s="115">
        <v>900303</v>
      </c>
      <c r="E128" s="112">
        <v>999285</v>
      </c>
      <c r="F128" s="112">
        <v>999285</v>
      </c>
      <c r="G128" s="113">
        <v>999285</v>
      </c>
    </row>
    <row r="129" spans="1:7" ht="56.1" customHeight="1">
      <c r="A129" s="114" t="s">
        <v>609</v>
      </c>
      <c r="B129" s="111" t="s">
        <v>633</v>
      </c>
      <c r="C129" s="115"/>
      <c r="D129" s="115"/>
      <c r="E129" s="112">
        <f>E130</f>
        <v>4063</v>
      </c>
      <c r="F129" s="112">
        <f t="shared" ref="F129:G129" si="47">F130</f>
        <v>0</v>
      </c>
      <c r="G129" s="113">
        <f t="shared" si="47"/>
        <v>0</v>
      </c>
    </row>
    <row r="130" spans="1:7" ht="26.4">
      <c r="A130" s="114" t="s">
        <v>67</v>
      </c>
      <c r="B130" s="111" t="s">
        <v>633</v>
      </c>
      <c r="C130" s="115" t="s">
        <v>68</v>
      </c>
      <c r="D130" s="115"/>
      <c r="E130" s="112">
        <f>E131</f>
        <v>4063</v>
      </c>
      <c r="F130" s="112">
        <f t="shared" ref="F130:G130" si="48">F131</f>
        <v>0</v>
      </c>
      <c r="G130" s="113">
        <f t="shared" si="48"/>
        <v>0</v>
      </c>
    </row>
    <row r="131" spans="1:7" ht="13.35" customHeight="1">
      <c r="A131" s="114" t="s">
        <v>69</v>
      </c>
      <c r="B131" s="111" t="s">
        <v>633</v>
      </c>
      <c r="C131" s="115" t="s">
        <v>70</v>
      </c>
      <c r="D131" s="115">
        <v>900304</v>
      </c>
      <c r="E131" s="112">
        <v>4063</v>
      </c>
      <c r="F131" s="112">
        <v>0</v>
      </c>
      <c r="G131" s="113">
        <v>0</v>
      </c>
    </row>
    <row r="132" spans="1:7" ht="39.6">
      <c r="A132" s="110" t="s">
        <v>360</v>
      </c>
      <c r="B132" s="111" t="s">
        <v>317</v>
      </c>
      <c r="C132" s="71"/>
      <c r="D132" s="71"/>
      <c r="E132" s="112">
        <f>E133+E135</f>
        <v>15497</v>
      </c>
      <c r="F132" s="112">
        <f t="shared" ref="F132:G132" si="49">F133+F135</f>
        <v>15497</v>
      </c>
      <c r="G132" s="113">
        <f t="shared" si="49"/>
        <v>15497</v>
      </c>
    </row>
    <row r="133" spans="1:7" ht="41.85" customHeight="1">
      <c r="A133" s="114" t="s">
        <v>78</v>
      </c>
      <c r="B133" s="111" t="s">
        <v>317</v>
      </c>
      <c r="C133" s="115" t="s">
        <v>79</v>
      </c>
      <c r="D133" s="71"/>
      <c r="E133" s="112">
        <f>E134</f>
        <v>739</v>
      </c>
      <c r="F133" s="112">
        <f t="shared" ref="F133:G133" si="50">F134</f>
        <v>739</v>
      </c>
      <c r="G133" s="113">
        <f t="shared" si="50"/>
        <v>739</v>
      </c>
    </row>
    <row r="134" spans="1:7" ht="16.350000000000001" customHeight="1">
      <c r="A134" s="114" t="s">
        <v>83</v>
      </c>
      <c r="B134" s="111" t="s">
        <v>317</v>
      </c>
      <c r="C134" s="115" t="s">
        <v>84</v>
      </c>
      <c r="D134" s="115">
        <v>900303</v>
      </c>
      <c r="E134" s="112">
        <v>739</v>
      </c>
      <c r="F134" s="112">
        <v>739</v>
      </c>
      <c r="G134" s="113">
        <v>739</v>
      </c>
    </row>
    <row r="135" spans="1:7" ht="26.4">
      <c r="A135" s="114" t="s">
        <v>67</v>
      </c>
      <c r="B135" s="111" t="s">
        <v>317</v>
      </c>
      <c r="C135" s="115" t="s">
        <v>68</v>
      </c>
      <c r="D135" s="115"/>
      <c r="E135" s="112">
        <f>E136</f>
        <v>14758</v>
      </c>
      <c r="F135" s="112">
        <f t="shared" ref="F135:G135" si="51">F136</f>
        <v>14758</v>
      </c>
      <c r="G135" s="113">
        <f t="shared" si="51"/>
        <v>14758</v>
      </c>
    </row>
    <row r="136" spans="1:7" ht="13.35" customHeight="1">
      <c r="A136" s="114" t="s">
        <v>69</v>
      </c>
      <c r="B136" s="111" t="s">
        <v>317</v>
      </c>
      <c r="C136" s="115" t="s">
        <v>70</v>
      </c>
      <c r="D136" s="115">
        <v>900303</v>
      </c>
      <c r="E136" s="112">
        <v>14758</v>
      </c>
      <c r="F136" s="112">
        <v>14758</v>
      </c>
      <c r="G136" s="113">
        <v>14758</v>
      </c>
    </row>
    <row r="137" spans="1:7" ht="26.4">
      <c r="A137" s="114" t="s">
        <v>676</v>
      </c>
      <c r="B137" s="111" t="s">
        <v>564</v>
      </c>
      <c r="C137" s="115"/>
      <c r="D137" s="115"/>
      <c r="E137" s="112">
        <f>E138+E140</f>
        <v>4424</v>
      </c>
      <c r="F137" s="112">
        <f t="shared" ref="F137:G137" si="52">F138+F140</f>
        <v>4424</v>
      </c>
      <c r="G137" s="113">
        <f t="shared" si="52"/>
        <v>4424</v>
      </c>
    </row>
    <row r="138" spans="1:7" ht="39.6">
      <c r="A138" s="114" t="s">
        <v>78</v>
      </c>
      <c r="B138" s="111" t="s">
        <v>564</v>
      </c>
      <c r="C138" s="115" t="s">
        <v>79</v>
      </c>
      <c r="D138" s="115"/>
      <c r="E138" s="112">
        <f>E139</f>
        <v>2250</v>
      </c>
      <c r="F138" s="112">
        <f t="shared" ref="F138:G138" si="53">F139</f>
        <v>2250</v>
      </c>
      <c r="G138" s="113">
        <f t="shared" si="53"/>
        <v>2250</v>
      </c>
    </row>
    <row r="139" spans="1:7">
      <c r="A139" s="114" t="s">
        <v>83</v>
      </c>
      <c r="B139" s="111" t="s">
        <v>564</v>
      </c>
      <c r="C139" s="115" t="s">
        <v>84</v>
      </c>
      <c r="D139" s="115">
        <v>900303</v>
      </c>
      <c r="E139" s="112">
        <v>2250</v>
      </c>
      <c r="F139" s="112">
        <v>2250</v>
      </c>
      <c r="G139" s="113">
        <v>2250</v>
      </c>
    </row>
    <row r="140" spans="1:7" ht="26.4">
      <c r="A140" s="114" t="s">
        <v>67</v>
      </c>
      <c r="B140" s="111" t="s">
        <v>564</v>
      </c>
      <c r="C140" s="115" t="s">
        <v>68</v>
      </c>
      <c r="D140" s="115"/>
      <c r="E140" s="112">
        <f>E141</f>
        <v>2174</v>
      </c>
      <c r="F140" s="112">
        <f t="shared" ref="F140:G140" si="54">F141</f>
        <v>2174</v>
      </c>
      <c r="G140" s="113">
        <f t="shared" si="54"/>
        <v>2174</v>
      </c>
    </row>
    <row r="141" spans="1:7">
      <c r="A141" s="114" t="s">
        <v>69</v>
      </c>
      <c r="B141" s="111" t="s">
        <v>564</v>
      </c>
      <c r="C141" s="115" t="s">
        <v>70</v>
      </c>
      <c r="D141" s="115">
        <v>900303</v>
      </c>
      <c r="E141" s="112">
        <v>2174</v>
      </c>
      <c r="F141" s="112">
        <v>2174</v>
      </c>
      <c r="G141" s="113">
        <v>2174</v>
      </c>
    </row>
    <row r="142" spans="1:7" ht="44.1" customHeight="1">
      <c r="A142" s="108" t="s">
        <v>363</v>
      </c>
      <c r="B142" s="109" t="s">
        <v>134</v>
      </c>
      <c r="C142" s="74"/>
      <c r="D142" s="74"/>
      <c r="E142" s="105">
        <f>E147+E152+E143</f>
        <v>45906.3</v>
      </c>
      <c r="F142" s="105">
        <f t="shared" ref="F142:G142" si="55">F147+F152+F143</f>
        <v>51828.899999999994</v>
      </c>
      <c r="G142" s="106">
        <f t="shared" si="55"/>
        <v>39100.699999999997</v>
      </c>
    </row>
    <row r="143" spans="1:7" ht="29.1" customHeight="1">
      <c r="A143" s="118" t="s">
        <v>593</v>
      </c>
      <c r="B143" s="111" t="s">
        <v>594</v>
      </c>
      <c r="C143" s="75"/>
      <c r="D143" s="75"/>
      <c r="E143" s="112">
        <f>E144</f>
        <v>5645</v>
      </c>
      <c r="F143" s="112">
        <f t="shared" ref="F143:G143" si="56">F144</f>
        <v>11880</v>
      </c>
      <c r="G143" s="113">
        <f t="shared" si="56"/>
        <v>0</v>
      </c>
    </row>
    <row r="144" spans="1:7" ht="20.100000000000001" customHeight="1">
      <c r="A144" s="114" t="s">
        <v>73</v>
      </c>
      <c r="B144" s="111" t="s">
        <v>594</v>
      </c>
      <c r="C144" s="115">
        <v>200</v>
      </c>
      <c r="D144" s="115"/>
      <c r="E144" s="112">
        <f>E145+E146</f>
        <v>5645</v>
      </c>
      <c r="F144" s="112">
        <f t="shared" ref="F144:G144" si="57">F145+F146</f>
        <v>11880</v>
      </c>
      <c r="G144" s="113">
        <f t="shared" si="57"/>
        <v>0</v>
      </c>
    </row>
    <row r="145" spans="1:7" ht="20.100000000000001" customHeight="1">
      <c r="A145" s="114" t="s">
        <v>75</v>
      </c>
      <c r="B145" s="111" t="s">
        <v>594</v>
      </c>
      <c r="C145" s="115" t="s">
        <v>76</v>
      </c>
      <c r="D145" s="115">
        <v>900302</v>
      </c>
      <c r="E145" s="112">
        <v>4516</v>
      </c>
      <c r="F145" s="112">
        <v>9504</v>
      </c>
      <c r="G145" s="113">
        <v>0</v>
      </c>
    </row>
    <row r="146" spans="1:7" ht="20.100000000000001" customHeight="1">
      <c r="A146" s="114" t="s">
        <v>75</v>
      </c>
      <c r="B146" s="111" t="s">
        <v>594</v>
      </c>
      <c r="C146" s="115" t="s">
        <v>76</v>
      </c>
      <c r="D146" s="115">
        <v>900100</v>
      </c>
      <c r="E146" s="112">
        <v>1129</v>
      </c>
      <c r="F146" s="112">
        <v>2376</v>
      </c>
      <c r="G146" s="113">
        <v>0</v>
      </c>
    </row>
    <row r="147" spans="1:7" ht="26.4">
      <c r="A147" s="110" t="s">
        <v>364</v>
      </c>
      <c r="B147" s="111" t="s">
        <v>318</v>
      </c>
      <c r="C147" s="115"/>
      <c r="D147" s="71"/>
      <c r="E147" s="112">
        <f>E148+E150</f>
        <v>40</v>
      </c>
      <c r="F147" s="112">
        <f t="shared" ref="F147:G147" si="58">F148+F150</f>
        <v>40</v>
      </c>
      <c r="G147" s="113">
        <f t="shared" si="58"/>
        <v>40</v>
      </c>
    </row>
    <row r="148" spans="1:7">
      <c r="A148" s="114" t="s">
        <v>63</v>
      </c>
      <c r="B148" s="111" t="s">
        <v>318</v>
      </c>
      <c r="C148" s="115" t="s">
        <v>64</v>
      </c>
      <c r="D148" s="115"/>
      <c r="E148" s="112">
        <f>E149</f>
        <v>31</v>
      </c>
      <c r="F148" s="112">
        <f t="shared" ref="F148:G148" si="59">F149</f>
        <v>31</v>
      </c>
      <c r="G148" s="113">
        <f t="shared" si="59"/>
        <v>31</v>
      </c>
    </row>
    <row r="149" spans="1:7">
      <c r="A149" s="114" t="s">
        <v>65</v>
      </c>
      <c r="B149" s="111" t="s">
        <v>318</v>
      </c>
      <c r="C149" s="115" t="s">
        <v>66</v>
      </c>
      <c r="D149" s="115">
        <v>900303</v>
      </c>
      <c r="E149" s="112">
        <v>31</v>
      </c>
      <c r="F149" s="112">
        <v>31</v>
      </c>
      <c r="G149" s="113">
        <v>31</v>
      </c>
    </row>
    <row r="150" spans="1:7" ht="26.4">
      <c r="A150" s="114" t="s">
        <v>67</v>
      </c>
      <c r="B150" s="111" t="s">
        <v>318</v>
      </c>
      <c r="C150" s="115" t="s">
        <v>68</v>
      </c>
      <c r="D150" s="115"/>
      <c r="E150" s="112">
        <f>E151</f>
        <v>9</v>
      </c>
      <c r="F150" s="112">
        <f t="shared" ref="F150:G150" si="60">F151</f>
        <v>9</v>
      </c>
      <c r="G150" s="113">
        <f t="shared" si="60"/>
        <v>9</v>
      </c>
    </row>
    <row r="151" spans="1:7" ht="13.35" customHeight="1">
      <c r="A151" s="114" t="s">
        <v>69</v>
      </c>
      <c r="B151" s="111" t="s">
        <v>318</v>
      </c>
      <c r="C151" s="115" t="s">
        <v>70</v>
      </c>
      <c r="D151" s="115">
        <v>900303</v>
      </c>
      <c r="E151" s="112">
        <v>9</v>
      </c>
      <c r="F151" s="112">
        <v>9</v>
      </c>
      <c r="G151" s="113">
        <v>9</v>
      </c>
    </row>
    <row r="152" spans="1:7" ht="52.8">
      <c r="A152" s="114" t="s">
        <v>692</v>
      </c>
      <c r="B152" s="111" t="s">
        <v>691</v>
      </c>
      <c r="C152" s="115"/>
      <c r="D152" s="115"/>
      <c r="E152" s="112">
        <f>E153</f>
        <v>40221.300000000003</v>
      </c>
      <c r="F152" s="112">
        <f t="shared" ref="F152:G152" si="61">F153</f>
        <v>39908.899999999994</v>
      </c>
      <c r="G152" s="113">
        <f t="shared" si="61"/>
        <v>39060.699999999997</v>
      </c>
    </row>
    <row r="153" spans="1:7" ht="13.35" customHeight="1">
      <c r="A153" s="114" t="s">
        <v>73</v>
      </c>
      <c r="B153" s="111" t="s">
        <v>691</v>
      </c>
      <c r="C153" s="115">
        <v>200</v>
      </c>
      <c r="D153" s="115"/>
      <c r="E153" s="112">
        <f>E155+E156+E154</f>
        <v>40221.300000000003</v>
      </c>
      <c r="F153" s="112">
        <f t="shared" ref="F153:G153" si="62">F155+F156+F154</f>
        <v>39908.899999999994</v>
      </c>
      <c r="G153" s="113">
        <f t="shared" si="62"/>
        <v>39060.699999999997</v>
      </c>
    </row>
    <row r="154" spans="1:7" ht="26.4">
      <c r="A154" s="114" t="s">
        <v>75</v>
      </c>
      <c r="B154" s="111" t="s">
        <v>691</v>
      </c>
      <c r="C154" s="115">
        <v>240</v>
      </c>
      <c r="D154" s="115">
        <v>900202</v>
      </c>
      <c r="E154" s="122">
        <v>22121.7</v>
      </c>
      <c r="F154" s="122">
        <v>20752.599999999999</v>
      </c>
      <c r="G154" s="113">
        <v>19530.3</v>
      </c>
    </row>
    <row r="155" spans="1:7" ht="26.4">
      <c r="A155" s="114" t="s">
        <v>75</v>
      </c>
      <c r="B155" s="111" t="s">
        <v>691</v>
      </c>
      <c r="C155" s="115">
        <v>240</v>
      </c>
      <c r="D155" s="115">
        <v>900302</v>
      </c>
      <c r="E155" s="122">
        <v>14077.5</v>
      </c>
      <c r="F155" s="122">
        <v>15165.4</v>
      </c>
      <c r="G155" s="113">
        <v>15624.3</v>
      </c>
    </row>
    <row r="156" spans="1:7" ht="26.4">
      <c r="A156" s="114" t="s">
        <v>75</v>
      </c>
      <c r="B156" s="111" t="s">
        <v>691</v>
      </c>
      <c r="C156" s="115">
        <v>240</v>
      </c>
      <c r="D156" s="115">
        <v>900100</v>
      </c>
      <c r="E156" s="122">
        <v>4022.1</v>
      </c>
      <c r="F156" s="122">
        <v>3990.9</v>
      </c>
      <c r="G156" s="113">
        <v>3906.1</v>
      </c>
    </row>
    <row r="157" spans="1:7" ht="52.8">
      <c r="A157" s="108" t="s">
        <v>159</v>
      </c>
      <c r="B157" s="109" t="s">
        <v>500</v>
      </c>
      <c r="C157" s="103"/>
      <c r="D157" s="103"/>
      <c r="E157" s="105">
        <f>E163+E158</f>
        <v>16110.3</v>
      </c>
      <c r="F157" s="105">
        <f t="shared" ref="F157:G157" si="63">F163+F158</f>
        <v>10146.6</v>
      </c>
      <c r="G157" s="106">
        <f t="shared" si="63"/>
        <v>10146.6</v>
      </c>
    </row>
    <row r="158" spans="1:7" ht="59.85" customHeight="1">
      <c r="A158" s="110" t="s">
        <v>562</v>
      </c>
      <c r="B158" s="115" t="s">
        <v>563</v>
      </c>
      <c r="C158" s="115"/>
      <c r="D158" s="115"/>
      <c r="E158" s="112">
        <f>E159+E161</f>
        <v>5259</v>
      </c>
      <c r="F158" s="112">
        <f t="shared" ref="F158:G158" si="64">F159+F161</f>
        <v>5259</v>
      </c>
      <c r="G158" s="113">
        <f t="shared" si="64"/>
        <v>5259</v>
      </c>
    </row>
    <row r="159" spans="1:7" ht="13.35" customHeight="1">
      <c r="A159" s="114" t="s">
        <v>73</v>
      </c>
      <c r="B159" s="115" t="s">
        <v>563</v>
      </c>
      <c r="C159" s="115">
        <v>200</v>
      </c>
      <c r="D159" s="115"/>
      <c r="E159" s="112">
        <f>E160</f>
        <v>445.8</v>
      </c>
      <c r="F159" s="112">
        <f t="shared" ref="F159:G159" si="65">F160</f>
        <v>445.8</v>
      </c>
      <c r="G159" s="113">
        <f t="shared" si="65"/>
        <v>445.8</v>
      </c>
    </row>
    <row r="160" spans="1:7" ht="26.4">
      <c r="A160" s="114" t="s">
        <v>75</v>
      </c>
      <c r="B160" s="115" t="s">
        <v>563</v>
      </c>
      <c r="C160" s="115">
        <v>240</v>
      </c>
      <c r="D160" s="115">
        <v>900303</v>
      </c>
      <c r="E160" s="112">
        <v>445.8</v>
      </c>
      <c r="F160" s="112">
        <v>445.8</v>
      </c>
      <c r="G160" s="113">
        <v>445.8</v>
      </c>
    </row>
    <row r="161" spans="1:7" ht="26.4">
      <c r="A161" s="114" t="s">
        <v>67</v>
      </c>
      <c r="B161" s="115" t="s">
        <v>563</v>
      </c>
      <c r="C161" s="115" t="s">
        <v>68</v>
      </c>
      <c r="D161" s="115"/>
      <c r="E161" s="112">
        <f>E162</f>
        <v>4813.2</v>
      </c>
      <c r="F161" s="112">
        <f t="shared" ref="F161:G161" si="66">F162</f>
        <v>4813.2</v>
      </c>
      <c r="G161" s="113">
        <f t="shared" si="66"/>
        <v>4813.2</v>
      </c>
    </row>
    <row r="162" spans="1:7" ht="13.35" customHeight="1">
      <c r="A162" s="114" t="s">
        <v>69</v>
      </c>
      <c r="B162" s="115" t="s">
        <v>563</v>
      </c>
      <c r="C162" s="115" t="s">
        <v>70</v>
      </c>
      <c r="D162" s="115">
        <v>900303</v>
      </c>
      <c r="E162" s="112">
        <v>4813.2</v>
      </c>
      <c r="F162" s="112">
        <v>4813.2</v>
      </c>
      <c r="G162" s="113">
        <v>4813.2</v>
      </c>
    </row>
    <row r="163" spans="1:7" ht="26.4">
      <c r="A163" s="118" t="s">
        <v>152</v>
      </c>
      <c r="B163" s="111" t="s">
        <v>501</v>
      </c>
      <c r="C163" s="115"/>
      <c r="D163" s="115"/>
      <c r="E163" s="112">
        <f t="shared" ref="E163:G164" si="67">E164</f>
        <v>10851.3</v>
      </c>
      <c r="F163" s="112">
        <f t="shared" si="67"/>
        <v>4887.6000000000004</v>
      </c>
      <c r="G163" s="113">
        <f t="shared" si="67"/>
        <v>4887.6000000000004</v>
      </c>
    </row>
    <row r="164" spans="1:7" ht="26.4">
      <c r="A164" s="114" t="s">
        <v>67</v>
      </c>
      <c r="B164" s="111" t="s">
        <v>501</v>
      </c>
      <c r="C164" s="115" t="s">
        <v>68</v>
      </c>
      <c r="D164" s="115"/>
      <c r="E164" s="112">
        <f>E165</f>
        <v>10851.3</v>
      </c>
      <c r="F164" s="112">
        <f t="shared" si="67"/>
        <v>4887.6000000000004</v>
      </c>
      <c r="G164" s="113">
        <f t="shared" si="67"/>
        <v>4887.6000000000004</v>
      </c>
    </row>
    <row r="165" spans="1:7" ht="13.35" customHeight="1">
      <c r="A165" s="114" t="s">
        <v>69</v>
      </c>
      <c r="B165" s="111" t="s">
        <v>501</v>
      </c>
      <c r="C165" s="115" t="s">
        <v>70</v>
      </c>
      <c r="D165" s="115">
        <v>900100</v>
      </c>
      <c r="E165" s="112">
        <v>10851.3</v>
      </c>
      <c r="F165" s="112">
        <v>4887.6000000000004</v>
      </c>
      <c r="G165" s="113">
        <v>4887.6000000000004</v>
      </c>
    </row>
    <row r="166" spans="1:7">
      <c r="A166" s="107" t="s">
        <v>605</v>
      </c>
      <c r="B166" s="109" t="s">
        <v>606</v>
      </c>
      <c r="C166" s="71"/>
      <c r="D166" s="115"/>
      <c r="E166" s="105">
        <f>E174+E170+E167</f>
        <v>54697.3</v>
      </c>
      <c r="F166" s="105">
        <f t="shared" ref="F166:G166" si="68">F174+F170+F167</f>
        <v>54767.3</v>
      </c>
      <c r="G166" s="106">
        <f t="shared" si="68"/>
        <v>54851.3</v>
      </c>
    </row>
    <row r="167" spans="1:7" ht="66.599999999999994" customHeight="1">
      <c r="A167" s="114" t="s">
        <v>657</v>
      </c>
      <c r="B167" s="111" t="s">
        <v>658</v>
      </c>
      <c r="C167" s="71"/>
      <c r="D167" s="115"/>
      <c r="E167" s="112">
        <f>E168</f>
        <v>859.3</v>
      </c>
      <c r="F167" s="112">
        <f t="shared" ref="F167:G168" si="69">F168</f>
        <v>859.3</v>
      </c>
      <c r="G167" s="113">
        <f t="shared" si="69"/>
        <v>859.3</v>
      </c>
    </row>
    <row r="168" spans="1:7" ht="26.4">
      <c r="A168" s="114" t="s">
        <v>67</v>
      </c>
      <c r="B168" s="111" t="s">
        <v>658</v>
      </c>
      <c r="C168" s="115" t="s">
        <v>68</v>
      </c>
      <c r="D168" s="115"/>
      <c r="E168" s="112">
        <f>E169</f>
        <v>859.3</v>
      </c>
      <c r="F168" s="112">
        <f t="shared" si="69"/>
        <v>859.3</v>
      </c>
      <c r="G168" s="113">
        <f t="shared" si="69"/>
        <v>859.3</v>
      </c>
    </row>
    <row r="169" spans="1:7">
      <c r="A169" s="114" t="s">
        <v>69</v>
      </c>
      <c r="B169" s="111" t="s">
        <v>658</v>
      </c>
      <c r="C169" s="115" t="s">
        <v>70</v>
      </c>
      <c r="D169" s="115">
        <v>900204</v>
      </c>
      <c r="E169" s="112">
        <v>859.3</v>
      </c>
      <c r="F169" s="112">
        <v>859.3</v>
      </c>
      <c r="G169" s="113">
        <v>859.3</v>
      </c>
    </row>
    <row r="170" spans="1:7" ht="39.6">
      <c r="A170" s="114" t="s">
        <v>607</v>
      </c>
      <c r="B170" s="111" t="s">
        <v>608</v>
      </c>
      <c r="C170" s="71"/>
      <c r="D170" s="115"/>
      <c r="E170" s="112">
        <f t="shared" ref="E170:G170" si="70">E171</f>
        <v>4622</v>
      </c>
      <c r="F170" s="112">
        <f t="shared" si="70"/>
        <v>4692</v>
      </c>
      <c r="G170" s="113">
        <f t="shared" si="70"/>
        <v>4776</v>
      </c>
    </row>
    <row r="171" spans="1:7" ht="26.4">
      <c r="A171" s="114" t="s">
        <v>67</v>
      </c>
      <c r="B171" s="111" t="s">
        <v>608</v>
      </c>
      <c r="C171" s="115" t="s">
        <v>68</v>
      </c>
      <c r="D171" s="115"/>
      <c r="E171" s="112">
        <f>E173+E172</f>
        <v>4622</v>
      </c>
      <c r="F171" s="112">
        <f t="shared" ref="F171:G171" si="71">F173+F172</f>
        <v>4692</v>
      </c>
      <c r="G171" s="113">
        <f t="shared" si="71"/>
        <v>4776</v>
      </c>
    </row>
    <row r="172" spans="1:7">
      <c r="A172" s="114" t="s">
        <v>69</v>
      </c>
      <c r="B172" s="111" t="s">
        <v>608</v>
      </c>
      <c r="C172" s="115" t="s">
        <v>70</v>
      </c>
      <c r="D172" s="115">
        <v>900204</v>
      </c>
      <c r="E172" s="112">
        <v>3419.9</v>
      </c>
      <c r="F172" s="112">
        <v>3284.2</v>
      </c>
      <c r="G172" s="113">
        <v>3152.2</v>
      </c>
    </row>
    <row r="173" spans="1:7">
      <c r="A173" s="114" t="s">
        <v>69</v>
      </c>
      <c r="B173" s="111" t="s">
        <v>608</v>
      </c>
      <c r="C173" s="115" t="s">
        <v>70</v>
      </c>
      <c r="D173" s="115">
        <v>900304</v>
      </c>
      <c r="E173" s="176">
        <v>1202.0999999999999</v>
      </c>
      <c r="F173" s="176">
        <v>1407.8</v>
      </c>
      <c r="G173" s="177">
        <v>1623.8</v>
      </c>
    </row>
    <row r="174" spans="1:7" ht="52.8">
      <c r="A174" s="114" t="s">
        <v>603</v>
      </c>
      <c r="B174" s="111" t="s">
        <v>604</v>
      </c>
      <c r="C174" s="115"/>
      <c r="D174" s="115"/>
      <c r="E174" s="112">
        <f>E175+E177</f>
        <v>49216</v>
      </c>
      <c r="F174" s="112">
        <f t="shared" ref="F174:G174" si="72">F175+F177</f>
        <v>49216</v>
      </c>
      <c r="G174" s="113">
        <f t="shared" si="72"/>
        <v>49216</v>
      </c>
    </row>
    <row r="175" spans="1:7" ht="39.6">
      <c r="A175" s="114" t="s">
        <v>78</v>
      </c>
      <c r="B175" s="111" t="s">
        <v>604</v>
      </c>
      <c r="C175" s="115" t="s">
        <v>79</v>
      </c>
      <c r="D175" s="115"/>
      <c r="E175" s="112">
        <f>E176</f>
        <v>1875</v>
      </c>
      <c r="F175" s="112">
        <f t="shared" ref="F175:G175" si="73">F176</f>
        <v>1875</v>
      </c>
      <c r="G175" s="113">
        <f t="shared" si="73"/>
        <v>1875</v>
      </c>
    </row>
    <row r="176" spans="1:7" ht="13.35" customHeight="1">
      <c r="A176" s="114" t="s">
        <v>83</v>
      </c>
      <c r="B176" s="111" t="s">
        <v>604</v>
      </c>
      <c r="C176" s="115" t="s">
        <v>84</v>
      </c>
      <c r="D176" s="115">
        <v>900204</v>
      </c>
      <c r="E176" s="112">
        <v>1875</v>
      </c>
      <c r="F176" s="112">
        <v>1875</v>
      </c>
      <c r="G176" s="113">
        <v>1875</v>
      </c>
    </row>
    <row r="177" spans="1:7" ht="13.35" customHeight="1">
      <c r="A177" s="114" t="s">
        <v>67</v>
      </c>
      <c r="B177" s="111" t="s">
        <v>604</v>
      </c>
      <c r="C177" s="115" t="s">
        <v>68</v>
      </c>
      <c r="D177" s="115"/>
      <c r="E177" s="112">
        <f>E178</f>
        <v>47341</v>
      </c>
      <c r="F177" s="112">
        <f t="shared" ref="F177:G177" si="74">F178</f>
        <v>47341</v>
      </c>
      <c r="G177" s="113">
        <f t="shared" si="74"/>
        <v>47341</v>
      </c>
    </row>
    <row r="178" spans="1:7" ht="13.35" customHeight="1">
      <c r="A178" s="114" t="s">
        <v>69</v>
      </c>
      <c r="B178" s="111" t="s">
        <v>604</v>
      </c>
      <c r="C178" s="115" t="s">
        <v>70</v>
      </c>
      <c r="D178" s="115">
        <v>900204</v>
      </c>
      <c r="E178" s="112">
        <v>47341</v>
      </c>
      <c r="F178" s="112">
        <v>47341</v>
      </c>
      <c r="G178" s="113">
        <v>47341</v>
      </c>
    </row>
    <row r="179" spans="1:7" ht="29.85" customHeight="1">
      <c r="A179" s="108" t="s">
        <v>365</v>
      </c>
      <c r="B179" s="109" t="s">
        <v>135</v>
      </c>
      <c r="C179" s="73"/>
      <c r="D179" s="73"/>
      <c r="E179" s="105">
        <f>E180+E184+E197</f>
        <v>98098.5</v>
      </c>
      <c r="F179" s="105">
        <f t="shared" ref="F179:G179" si="75">F180+F184+F197</f>
        <v>97267.3</v>
      </c>
      <c r="G179" s="106">
        <f t="shared" si="75"/>
        <v>97267.3</v>
      </c>
    </row>
    <row r="180" spans="1:7" ht="39.6">
      <c r="A180" s="108" t="s">
        <v>378</v>
      </c>
      <c r="B180" s="109" t="s">
        <v>379</v>
      </c>
      <c r="C180" s="73"/>
      <c r="D180" s="73"/>
      <c r="E180" s="105">
        <f>E181</f>
        <v>600</v>
      </c>
      <c r="F180" s="105">
        <f t="shared" ref="F180:G182" si="76">F181</f>
        <v>600</v>
      </c>
      <c r="G180" s="106">
        <f t="shared" si="76"/>
        <v>600</v>
      </c>
    </row>
    <row r="181" spans="1:7">
      <c r="A181" s="110" t="s">
        <v>151</v>
      </c>
      <c r="B181" s="111" t="s">
        <v>380</v>
      </c>
      <c r="C181" s="73"/>
      <c r="D181" s="73"/>
      <c r="E181" s="112">
        <f>E182</f>
        <v>600</v>
      </c>
      <c r="F181" s="112">
        <f t="shared" si="76"/>
        <v>600</v>
      </c>
      <c r="G181" s="113">
        <f t="shared" si="76"/>
        <v>600</v>
      </c>
    </row>
    <row r="182" spans="1:7">
      <c r="A182" s="114" t="s">
        <v>63</v>
      </c>
      <c r="B182" s="111" t="s">
        <v>380</v>
      </c>
      <c r="C182" s="83">
        <v>300</v>
      </c>
      <c r="D182" s="73"/>
      <c r="E182" s="112">
        <f>E183</f>
        <v>600</v>
      </c>
      <c r="F182" s="112">
        <f t="shared" si="76"/>
        <v>600</v>
      </c>
      <c r="G182" s="113">
        <f t="shared" si="76"/>
        <v>600</v>
      </c>
    </row>
    <row r="183" spans="1:7">
      <c r="A183" s="118" t="s">
        <v>498</v>
      </c>
      <c r="B183" s="111" t="s">
        <v>380</v>
      </c>
      <c r="C183" s="83">
        <v>340</v>
      </c>
      <c r="D183" s="115">
        <v>900100</v>
      </c>
      <c r="E183" s="112">
        <v>600</v>
      </c>
      <c r="F183" s="112">
        <v>600</v>
      </c>
      <c r="G183" s="113">
        <v>600</v>
      </c>
    </row>
    <row r="184" spans="1:7" ht="26.4">
      <c r="A184" s="108" t="s">
        <v>382</v>
      </c>
      <c r="B184" s="109" t="s">
        <v>381</v>
      </c>
      <c r="C184" s="73"/>
      <c r="D184" s="73"/>
      <c r="E184" s="105">
        <f>E185+E191+E194+E188</f>
        <v>69467.3</v>
      </c>
      <c r="F184" s="105">
        <f t="shared" ref="F184:G184" si="77">F185+F191+F194+F188</f>
        <v>72435</v>
      </c>
      <c r="G184" s="106">
        <f t="shared" si="77"/>
        <v>72435</v>
      </c>
    </row>
    <row r="185" spans="1:7" ht="26.4">
      <c r="A185" s="118" t="s">
        <v>153</v>
      </c>
      <c r="B185" s="111" t="s">
        <v>490</v>
      </c>
      <c r="C185" s="71"/>
      <c r="D185" s="71"/>
      <c r="E185" s="112">
        <f>E186</f>
        <v>56500.9</v>
      </c>
      <c r="F185" s="112">
        <f t="shared" ref="F185:G186" si="78">F186</f>
        <v>59836.6</v>
      </c>
      <c r="G185" s="113">
        <f t="shared" si="78"/>
        <v>59836.6</v>
      </c>
    </row>
    <row r="186" spans="1:7" ht="26.4">
      <c r="A186" s="114" t="s">
        <v>67</v>
      </c>
      <c r="B186" s="111" t="s">
        <v>490</v>
      </c>
      <c r="C186" s="115" t="s">
        <v>68</v>
      </c>
      <c r="D186" s="115"/>
      <c r="E186" s="112">
        <f>E187</f>
        <v>56500.9</v>
      </c>
      <c r="F186" s="112">
        <f t="shared" si="78"/>
        <v>59836.6</v>
      </c>
      <c r="G186" s="113">
        <f t="shared" si="78"/>
        <v>59836.6</v>
      </c>
    </row>
    <row r="187" spans="1:7">
      <c r="A187" s="114" t="s">
        <v>71</v>
      </c>
      <c r="B187" s="111" t="s">
        <v>490</v>
      </c>
      <c r="C187" s="115" t="s">
        <v>72</v>
      </c>
      <c r="D187" s="115">
        <v>900100</v>
      </c>
      <c r="E187" s="112">
        <v>56500.9</v>
      </c>
      <c r="F187" s="112">
        <v>59836.6</v>
      </c>
      <c r="G187" s="113">
        <v>59836.6</v>
      </c>
    </row>
    <row r="188" spans="1:7" ht="39.6">
      <c r="A188" s="114" t="s">
        <v>727</v>
      </c>
      <c r="B188" s="111" t="s">
        <v>728</v>
      </c>
      <c r="C188" s="115"/>
      <c r="D188" s="115"/>
      <c r="E188" s="112">
        <f>E189</f>
        <v>368</v>
      </c>
      <c r="F188" s="112">
        <f t="shared" ref="F188:G188" si="79">F189</f>
        <v>0</v>
      </c>
      <c r="G188" s="113">
        <f t="shared" si="79"/>
        <v>0</v>
      </c>
    </row>
    <row r="189" spans="1:7" ht="26.4">
      <c r="A189" s="114" t="s">
        <v>67</v>
      </c>
      <c r="B189" s="111" t="s">
        <v>728</v>
      </c>
      <c r="C189" s="115" t="s">
        <v>68</v>
      </c>
      <c r="D189" s="115"/>
      <c r="E189" s="112">
        <f>E190</f>
        <v>368</v>
      </c>
      <c r="F189" s="112"/>
      <c r="G189" s="113"/>
    </row>
    <row r="190" spans="1:7">
      <c r="A190" s="114" t="s">
        <v>71</v>
      </c>
      <c r="B190" s="111" t="s">
        <v>728</v>
      </c>
      <c r="C190" s="115" t="s">
        <v>72</v>
      </c>
      <c r="D190" s="115">
        <v>900100</v>
      </c>
      <c r="E190" s="112">
        <v>368</v>
      </c>
      <c r="F190" s="112"/>
      <c r="G190" s="113"/>
    </row>
    <row r="191" spans="1:7" ht="39.6">
      <c r="A191" s="118" t="s">
        <v>493</v>
      </c>
      <c r="B191" s="111" t="s">
        <v>491</v>
      </c>
      <c r="C191" s="71"/>
      <c r="D191" s="71"/>
      <c r="E191" s="112">
        <f>E192</f>
        <v>9477.7000000000007</v>
      </c>
      <c r="F191" s="112">
        <f t="shared" ref="F191:G192" si="80">F192</f>
        <v>9477.7000000000007</v>
      </c>
      <c r="G191" s="113">
        <f t="shared" si="80"/>
        <v>9477.7000000000007</v>
      </c>
    </row>
    <row r="192" spans="1:7" ht="26.4">
      <c r="A192" s="114" t="s">
        <v>67</v>
      </c>
      <c r="B192" s="111" t="s">
        <v>491</v>
      </c>
      <c r="C192" s="115" t="s">
        <v>68</v>
      </c>
      <c r="D192" s="115"/>
      <c r="E192" s="112">
        <f>E193</f>
        <v>9477.7000000000007</v>
      </c>
      <c r="F192" s="112">
        <f t="shared" si="80"/>
        <v>9477.7000000000007</v>
      </c>
      <c r="G192" s="113">
        <f t="shared" si="80"/>
        <v>9477.7000000000007</v>
      </c>
    </row>
    <row r="193" spans="1:7">
      <c r="A193" s="114" t="s">
        <v>71</v>
      </c>
      <c r="B193" s="111" t="s">
        <v>491</v>
      </c>
      <c r="C193" s="115" t="s">
        <v>72</v>
      </c>
      <c r="D193" s="115">
        <v>900100</v>
      </c>
      <c r="E193" s="112">
        <v>9477.7000000000007</v>
      </c>
      <c r="F193" s="112">
        <v>9477.7000000000007</v>
      </c>
      <c r="G193" s="113">
        <v>9477.7000000000007</v>
      </c>
    </row>
    <row r="194" spans="1:7" ht="39.6">
      <c r="A194" s="118" t="s">
        <v>494</v>
      </c>
      <c r="B194" s="111" t="s">
        <v>492</v>
      </c>
      <c r="C194" s="71"/>
      <c r="D194" s="71"/>
      <c r="E194" s="112">
        <f>E195</f>
        <v>3120.7</v>
      </c>
      <c r="F194" s="112">
        <f t="shared" ref="F194:G195" si="81">F195</f>
        <v>3120.7</v>
      </c>
      <c r="G194" s="113">
        <f t="shared" si="81"/>
        <v>3120.7</v>
      </c>
    </row>
    <row r="195" spans="1:7" ht="26.4">
      <c r="A195" s="114" t="s">
        <v>67</v>
      </c>
      <c r="B195" s="111" t="s">
        <v>492</v>
      </c>
      <c r="C195" s="115" t="s">
        <v>68</v>
      </c>
      <c r="D195" s="115"/>
      <c r="E195" s="112">
        <f>E196</f>
        <v>3120.7</v>
      </c>
      <c r="F195" s="112">
        <f t="shared" si="81"/>
        <v>3120.7</v>
      </c>
      <c r="G195" s="113">
        <f t="shared" si="81"/>
        <v>3120.7</v>
      </c>
    </row>
    <row r="196" spans="1:7">
      <c r="A196" s="114" t="s">
        <v>71</v>
      </c>
      <c r="B196" s="111" t="s">
        <v>492</v>
      </c>
      <c r="C196" s="115" t="s">
        <v>72</v>
      </c>
      <c r="D196" s="115">
        <v>900100</v>
      </c>
      <c r="E196" s="112">
        <v>3120.7</v>
      </c>
      <c r="F196" s="112">
        <v>3120.7</v>
      </c>
      <c r="G196" s="113">
        <v>3120.7</v>
      </c>
    </row>
    <row r="197" spans="1:7" ht="26.4">
      <c r="A197" s="108" t="s">
        <v>275</v>
      </c>
      <c r="B197" s="109" t="s">
        <v>488</v>
      </c>
      <c r="C197" s="103"/>
      <c r="D197" s="103"/>
      <c r="E197" s="105">
        <f>E198</f>
        <v>28031.200000000001</v>
      </c>
      <c r="F197" s="105">
        <f t="shared" ref="F197:G197" si="82">F198</f>
        <v>24232.3</v>
      </c>
      <c r="G197" s="106">
        <f t="shared" si="82"/>
        <v>24232.3</v>
      </c>
    </row>
    <row r="198" spans="1:7" ht="31.5" customHeight="1">
      <c r="A198" s="123" t="s">
        <v>276</v>
      </c>
      <c r="B198" s="111" t="s">
        <v>489</v>
      </c>
      <c r="C198" s="115"/>
      <c r="D198" s="115"/>
      <c r="E198" s="112">
        <f>E199+E203</f>
        <v>28031.200000000001</v>
      </c>
      <c r="F198" s="112">
        <f t="shared" ref="F198:G198" si="83">F199+F203</f>
        <v>24232.3</v>
      </c>
      <c r="G198" s="113">
        <f t="shared" si="83"/>
        <v>24232.3</v>
      </c>
    </row>
    <row r="199" spans="1:7" ht="30" customHeight="1">
      <c r="A199" s="114" t="s">
        <v>67</v>
      </c>
      <c r="B199" s="111" t="s">
        <v>489</v>
      </c>
      <c r="C199" s="115" t="s">
        <v>68</v>
      </c>
      <c r="D199" s="115"/>
      <c r="E199" s="112">
        <f>E200+E201+E202</f>
        <v>27817</v>
      </c>
      <c r="F199" s="112">
        <f t="shared" ref="F199:G199" si="84">F200+F201+F202</f>
        <v>24232.3</v>
      </c>
      <c r="G199" s="113">
        <f t="shared" si="84"/>
        <v>24232.3</v>
      </c>
    </row>
    <row r="200" spans="1:7" ht="13.35" customHeight="1">
      <c r="A200" s="114" t="s">
        <v>69</v>
      </c>
      <c r="B200" s="111" t="s">
        <v>489</v>
      </c>
      <c r="C200" s="115" t="s">
        <v>70</v>
      </c>
      <c r="D200" s="115">
        <v>900100</v>
      </c>
      <c r="E200" s="112">
        <v>1919.3</v>
      </c>
      <c r="F200" s="112">
        <v>1595.8</v>
      </c>
      <c r="G200" s="113">
        <v>1595.8</v>
      </c>
    </row>
    <row r="201" spans="1:7" ht="19.5" customHeight="1">
      <c r="A201" s="114" t="s">
        <v>71</v>
      </c>
      <c r="B201" s="111" t="s">
        <v>489</v>
      </c>
      <c r="C201" s="115" t="s">
        <v>72</v>
      </c>
      <c r="D201" s="115">
        <v>900100</v>
      </c>
      <c r="E201" s="112">
        <v>25683.5</v>
      </c>
      <c r="F201" s="112">
        <v>22636.5</v>
      </c>
      <c r="G201" s="113">
        <v>22636.5</v>
      </c>
    </row>
    <row r="202" spans="1:7" ht="28.2" customHeight="1">
      <c r="A202" s="123" t="s">
        <v>539</v>
      </c>
      <c r="B202" s="111" t="s">
        <v>489</v>
      </c>
      <c r="C202" s="115">
        <v>630</v>
      </c>
      <c r="D202" s="115">
        <v>900100</v>
      </c>
      <c r="E202" s="112">
        <v>214.2</v>
      </c>
      <c r="F202" s="112">
        <v>0</v>
      </c>
      <c r="G202" s="113">
        <v>0</v>
      </c>
    </row>
    <row r="203" spans="1:7" ht="19.5" customHeight="1">
      <c r="A203" s="124" t="s">
        <v>85</v>
      </c>
      <c r="B203" s="111" t="s">
        <v>489</v>
      </c>
      <c r="C203" s="115">
        <v>800</v>
      </c>
      <c r="D203" s="115"/>
      <c r="E203" s="112">
        <f>E204</f>
        <v>214.2</v>
      </c>
      <c r="F203" s="112">
        <f>F204</f>
        <v>0</v>
      </c>
      <c r="G203" s="113">
        <f>G204</f>
        <v>0</v>
      </c>
    </row>
    <row r="204" spans="1:7" ht="30" customHeight="1">
      <c r="A204" s="123" t="s">
        <v>91</v>
      </c>
      <c r="B204" s="111" t="s">
        <v>489</v>
      </c>
      <c r="C204" s="115">
        <v>810</v>
      </c>
      <c r="D204" s="115">
        <v>900100</v>
      </c>
      <c r="E204" s="112">
        <v>214.2</v>
      </c>
      <c r="F204" s="112">
        <v>0</v>
      </c>
      <c r="G204" s="113">
        <v>0</v>
      </c>
    </row>
    <row r="205" spans="1:7">
      <c r="A205" s="108" t="s">
        <v>267</v>
      </c>
      <c r="B205" s="109" t="s">
        <v>366</v>
      </c>
      <c r="C205" s="103"/>
      <c r="D205" s="103"/>
      <c r="E205" s="105">
        <f>E206</f>
        <v>27191.599999999999</v>
      </c>
      <c r="F205" s="105">
        <f t="shared" ref="F205:G205" si="85">F206</f>
        <v>26798.9</v>
      </c>
      <c r="G205" s="106">
        <f t="shared" si="85"/>
        <v>26798.9</v>
      </c>
    </row>
    <row r="206" spans="1:7" ht="26.4">
      <c r="A206" s="108" t="s">
        <v>263</v>
      </c>
      <c r="B206" s="109" t="s">
        <v>367</v>
      </c>
      <c r="C206" s="74"/>
      <c r="D206" s="74"/>
      <c r="E206" s="105">
        <f>E207+E212</f>
        <v>27191.599999999999</v>
      </c>
      <c r="F206" s="105">
        <f>F207+F212</f>
        <v>26798.9</v>
      </c>
      <c r="G206" s="106">
        <f>G207+G212</f>
        <v>26798.9</v>
      </c>
    </row>
    <row r="207" spans="1:7">
      <c r="A207" s="110" t="s">
        <v>90</v>
      </c>
      <c r="B207" s="111" t="s">
        <v>368</v>
      </c>
      <c r="C207" s="71"/>
      <c r="D207" s="71"/>
      <c r="E207" s="112">
        <f>E208+E210</f>
        <v>14429.2</v>
      </c>
      <c r="F207" s="112">
        <f t="shared" ref="F207:G207" si="86">F208+F210</f>
        <v>14061.3</v>
      </c>
      <c r="G207" s="113">
        <f t="shared" si="86"/>
        <v>14061.3</v>
      </c>
    </row>
    <row r="208" spans="1:7" ht="39.6">
      <c r="A208" s="114" t="s">
        <v>78</v>
      </c>
      <c r="B208" s="111" t="s">
        <v>368</v>
      </c>
      <c r="C208" s="115" t="s">
        <v>79</v>
      </c>
      <c r="D208" s="115"/>
      <c r="E208" s="112">
        <f>E209</f>
        <v>13828.7</v>
      </c>
      <c r="F208" s="112">
        <f t="shared" ref="F208:G208" si="87">F209</f>
        <v>13508.5</v>
      </c>
      <c r="G208" s="113">
        <f t="shared" si="87"/>
        <v>13508.5</v>
      </c>
    </row>
    <row r="209" spans="1:7">
      <c r="A209" s="114" t="s">
        <v>80</v>
      </c>
      <c r="B209" s="111" t="s">
        <v>368</v>
      </c>
      <c r="C209" s="115" t="s">
        <v>81</v>
      </c>
      <c r="D209" s="115">
        <v>900100</v>
      </c>
      <c r="E209" s="112">
        <v>13828.7</v>
      </c>
      <c r="F209" s="112">
        <v>13508.5</v>
      </c>
      <c r="G209" s="113">
        <v>13508.5</v>
      </c>
    </row>
    <row r="210" spans="1:7" ht="13.35" customHeight="1">
      <c r="A210" s="114" t="s">
        <v>73</v>
      </c>
      <c r="B210" s="111" t="s">
        <v>368</v>
      </c>
      <c r="C210" s="115" t="s">
        <v>74</v>
      </c>
      <c r="D210" s="115"/>
      <c r="E210" s="112">
        <f t="shared" ref="E210:G210" si="88">E211</f>
        <v>600.5</v>
      </c>
      <c r="F210" s="112">
        <f t="shared" si="88"/>
        <v>552.79999999999995</v>
      </c>
      <c r="G210" s="113">
        <f t="shared" si="88"/>
        <v>552.79999999999995</v>
      </c>
    </row>
    <row r="211" spans="1:7" ht="26.4">
      <c r="A211" s="114" t="s">
        <v>75</v>
      </c>
      <c r="B211" s="111" t="s">
        <v>368</v>
      </c>
      <c r="C211" s="115" t="s">
        <v>76</v>
      </c>
      <c r="D211" s="115">
        <v>900100</v>
      </c>
      <c r="E211" s="112">
        <v>600.5</v>
      </c>
      <c r="F211" s="112">
        <v>552.79999999999995</v>
      </c>
      <c r="G211" s="113">
        <v>552.79999999999995</v>
      </c>
    </row>
    <row r="212" spans="1:7">
      <c r="A212" s="110" t="s">
        <v>369</v>
      </c>
      <c r="B212" s="111" t="s">
        <v>370</v>
      </c>
      <c r="C212" s="74"/>
      <c r="D212" s="74"/>
      <c r="E212" s="112">
        <f>E213</f>
        <v>12762.4</v>
      </c>
      <c r="F212" s="112">
        <f t="shared" ref="F212:G213" si="89">F213</f>
        <v>12737.6</v>
      </c>
      <c r="G212" s="113">
        <f t="shared" si="89"/>
        <v>12737.6</v>
      </c>
    </row>
    <row r="213" spans="1:7" ht="26.4">
      <c r="A213" s="114" t="s">
        <v>67</v>
      </c>
      <c r="B213" s="111" t="s">
        <v>370</v>
      </c>
      <c r="C213" s="115" t="s">
        <v>68</v>
      </c>
      <c r="D213" s="115"/>
      <c r="E213" s="112">
        <f>E214</f>
        <v>12762.4</v>
      </c>
      <c r="F213" s="112">
        <f t="shared" si="89"/>
        <v>12737.6</v>
      </c>
      <c r="G213" s="113">
        <f t="shared" si="89"/>
        <v>12737.6</v>
      </c>
    </row>
    <row r="214" spans="1:7" ht="13.35" customHeight="1">
      <c r="A214" s="114" t="s">
        <v>69</v>
      </c>
      <c r="B214" s="111" t="s">
        <v>370</v>
      </c>
      <c r="C214" s="115" t="s">
        <v>70</v>
      </c>
      <c r="D214" s="115">
        <v>900100</v>
      </c>
      <c r="E214" s="112">
        <v>12762.4</v>
      </c>
      <c r="F214" s="112">
        <v>12737.6</v>
      </c>
      <c r="G214" s="113">
        <v>12737.6</v>
      </c>
    </row>
    <row r="215" spans="1:7" ht="24" customHeight="1">
      <c r="A215" s="125" t="s">
        <v>372</v>
      </c>
      <c r="B215" s="109" t="s">
        <v>136</v>
      </c>
      <c r="C215" s="72"/>
      <c r="D215" s="72"/>
      <c r="E215" s="105">
        <f>E216+E227+E249+E242</f>
        <v>31918.6</v>
      </c>
      <c r="F215" s="105">
        <f>F216+F227+F249+F242</f>
        <v>24151.3</v>
      </c>
      <c r="G215" s="106">
        <f>G216+G227+G249+G242</f>
        <v>24235.3</v>
      </c>
    </row>
    <row r="216" spans="1:7" ht="21" customHeight="1">
      <c r="A216" s="125" t="s">
        <v>371</v>
      </c>
      <c r="B216" s="109" t="s">
        <v>137</v>
      </c>
      <c r="C216" s="73"/>
      <c r="D216" s="73"/>
      <c r="E216" s="105">
        <f>E217+E223</f>
        <v>16100</v>
      </c>
      <c r="F216" s="105">
        <f t="shared" ref="F216:G216" si="90">F217+F223</f>
        <v>12788.3</v>
      </c>
      <c r="G216" s="106">
        <f t="shared" si="90"/>
        <v>12788.3</v>
      </c>
    </row>
    <row r="217" spans="1:7" ht="28.5" customHeight="1">
      <c r="A217" s="125" t="s">
        <v>733</v>
      </c>
      <c r="B217" s="109" t="s">
        <v>734</v>
      </c>
      <c r="C217" s="103"/>
      <c r="D217" s="103"/>
      <c r="E217" s="105">
        <f>E218</f>
        <v>3311.7</v>
      </c>
      <c r="F217" s="105">
        <f t="shared" ref="F217:G217" si="91">F218</f>
        <v>0</v>
      </c>
      <c r="G217" s="106">
        <f t="shared" si="91"/>
        <v>0</v>
      </c>
    </row>
    <row r="218" spans="1:7" ht="28.2" customHeight="1">
      <c r="A218" s="126" t="s">
        <v>721</v>
      </c>
      <c r="B218" s="111" t="s">
        <v>722</v>
      </c>
      <c r="C218" s="73"/>
      <c r="D218" s="73"/>
      <c r="E218" s="112">
        <f>E219+E221</f>
        <v>3311.7</v>
      </c>
      <c r="F218" s="112">
        <f>F219</f>
        <v>0</v>
      </c>
      <c r="G218" s="113">
        <f>G219</f>
        <v>0</v>
      </c>
    </row>
    <row r="219" spans="1:7" ht="17.7" customHeight="1">
      <c r="A219" s="114" t="s">
        <v>73</v>
      </c>
      <c r="B219" s="111" t="s">
        <v>722</v>
      </c>
      <c r="C219" s="115" t="s">
        <v>74</v>
      </c>
      <c r="D219" s="115"/>
      <c r="E219" s="112">
        <f>E220</f>
        <v>311.7</v>
      </c>
      <c r="F219" s="112">
        <v>0</v>
      </c>
      <c r="G219" s="113">
        <v>0</v>
      </c>
    </row>
    <row r="220" spans="1:7" ht="17.7" customHeight="1">
      <c r="A220" s="114" t="s">
        <v>75</v>
      </c>
      <c r="B220" s="111" t="s">
        <v>722</v>
      </c>
      <c r="C220" s="115">
        <v>240</v>
      </c>
      <c r="D220" s="115">
        <v>900900</v>
      </c>
      <c r="E220" s="112">
        <v>311.7</v>
      </c>
      <c r="F220" s="112">
        <v>0</v>
      </c>
      <c r="G220" s="113">
        <v>0</v>
      </c>
    </row>
    <row r="221" spans="1:7" ht="17.7" customHeight="1">
      <c r="A221" s="114" t="s">
        <v>63</v>
      </c>
      <c r="B221" s="111" t="s">
        <v>722</v>
      </c>
      <c r="C221" s="115" t="s">
        <v>64</v>
      </c>
      <c r="D221" s="115"/>
      <c r="E221" s="112">
        <f>E222</f>
        <v>3000</v>
      </c>
      <c r="F221" s="112">
        <f>F222</f>
        <v>0</v>
      </c>
      <c r="G221" s="113">
        <f>G222</f>
        <v>0</v>
      </c>
    </row>
    <row r="222" spans="1:7" ht="17.7" customHeight="1">
      <c r="A222" s="114" t="s">
        <v>65</v>
      </c>
      <c r="B222" s="111" t="s">
        <v>722</v>
      </c>
      <c r="C222" s="115">
        <v>320</v>
      </c>
      <c r="D222" s="115">
        <v>900900</v>
      </c>
      <c r="E222" s="112">
        <v>3000</v>
      </c>
      <c r="F222" s="112">
        <v>0</v>
      </c>
      <c r="G222" s="113">
        <v>0</v>
      </c>
    </row>
    <row r="223" spans="1:7" ht="27.45" customHeight="1">
      <c r="A223" s="125" t="s">
        <v>374</v>
      </c>
      <c r="B223" s="109" t="s">
        <v>373</v>
      </c>
      <c r="C223" s="103"/>
      <c r="D223" s="103"/>
      <c r="E223" s="105">
        <f>E224</f>
        <v>12788.3</v>
      </c>
      <c r="F223" s="105">
        <f t="shared" ref="F223:G223" si="92">F230+F224</f>
        <v>12788.3</v>
      </c>
      <c r="G223" s="106">
        <f t="shared" si="92"/>
        <v>12788.3</v>
      </c>
    </row>
    <row r="224" spans="1:7" ht="28.5" customHeight="1">
      <c r="A224" s="127" t="s">
        <v>154</v>
      </c>
      <c r="B224" s="111" t="s">
        <v>375</v>
      </c>
      <c r="C224" s="115"/>
      <c r="D224" s="115"/>
      <c r="E224" s="112">
        <f t="shared" ref="E224:G225" si="93">E225</f>
        <v>12788.3</v>
      </c>
      <c r="F224" s="112">
        <f t="shared" si="93"/>
        <v>12788.3</v>
      </c>
      <c r="G224" s="113">
        <f t="shared" si="93"/>
        <v>12788.3</v>
      </c>
    </row>
    <row r="225" spans="1:7" ht="14.25" customHeight="1">
      <c r="A225" s="114" t="s">
        <v>63</v>
      </c>
      <c r="B225" s="111" t="s">
        <v>375</v>
      </c>
      <c r="C225" s="115" t="s">
        <v>64</v>
      </c>
      <c r="D225" s="115"/>
      <c r="E225" s="112">
        <f t="shared" si="93"/>
        <v>12788.3</v>
      </c>
      <c r="F225" s="112">
        <f t="shared" si="93"/>
        <v>12788.3</v>
      </c>
      <c r="G225" s="113">
        <f t="shared" si="93"/>
        <v>12788.3</v>
      </c>
    </row>
    <row r="226" spans="1:7" ht="12.75" customHeight="1">
      <c r="A226" s="114" t="s">
        <v>96</v>
      </c>
      <c r="B226" s="111" t="s">
        <v>375</v>
      </c>
      <c r="C226" s="115">
        <v>310</v>
      </c>
      <c r="D226" s="115">
        <v>900100</v>
      </c>
      <c r="E226" s="112">
        <v>12788.3</v>
      </c>
      <c r="F226" s="112">
        <v>12788.3</v>
      </c>
      <c r="G226" s="113">
        <v>12788.3</v>
      </c>
    </row>
    <row r="227" spans="1:7" ht="19.5" customHeight="1">
      <c r="A227" s="125" t="s">
        <v>376</v>
      </c>
      <c r="B227" s="109" t="s">
        <v>138</v>
      </c>
      <c r="C227" s="73"/>
      <c r="D227" s="73"/>
      <c r="E227" s="105">
        <f>E228</f>
        <v>10188.6</v>
      </c>
      <c r="F227" s="105">
        <f t="shared" ref="F227:G227" si="94">F228</f>
        <v>5696</v>
      </c>
      <c r="G227" s="106">
        <f t="shared" si="94"/>
        <v>5740</v>
      </c>
    </row>
    <row r="228" spans="1:7" ht="26.4">
      <c r="A228" s="128" t="s">
        <v>377</v>
      </c>
      <c r="B228" s="109" t="s">
        <v>313</v>
      </c>
      <c r="C228" s="103"/>
      <c r="D228" s="103"/>
      <c r="E228" s="105">
        <f>E235+E229</f>
        <v>10188.6</v>
      </c>
      <c r="F228" s="105">
        <f>F235+F229</f>
        <v>5696</v>
      </c>
      <c r="G228" s="106">
        <f>G235+G229</f>
        <v>5740</v>
      </c>
    </row>
    <row r="229" spans="1:7" ht="39.6">
      <c r="A229" s="114" t="s">
        <v>731</v>
      </c>
      <c r="B229" s="111" t="s">
        <v>732</v>
      </c>
      <c r="C229" s="115"/>
      <c r="D229" s="115"/>
      <c r="E229" s="112">
        <f>E230+E232</f>
        <v>4718.6000000000004</v>
      </c>
      <c r="F229" s="112">
        <f t="shared" ref="F229:G229" si="95">F230+F232</f>
        <v>0</v>
      </c>
      <c r="G229" s="113">
        <f t="shared" si="95"/>
        <v>0</v>
      </c>
    </row>
    <row r="230" spans="1:7">
      <c r="A230" s="114" t="s">
        <v>63</v>
      </c>
      <c r="B230" s="111" t="s">
        <v>732</v>
      </c>
      <c r="C230" s="115" t="s">
        <v>64</v>
      </c>
      <c r="D230" s="115"/>
      <c r="E230" s="112">
        <f>E231</f>
        <v>54.9</v>
      </c>
      <c r="F230" s="112">
        <f>F231</f>
        <v>0</v>
      </c>
      <c r="G230" s="113">
        <f>G231</f>
        <v>0</v>
      </c>
    </row>
    <row r="231" spans="1:7">
      <c r="A231" s="114" t="s">
        <v>65</v>
      </c>
      <c r="B231" s="111" t="s">
        <v>732</v>
      </c>
      <c r="C231" s="115">
        <v>320</v>
      </c>
      <c r="D231" s="115">
        <v>900100</v>
      </c>
      <c r="E231" s="112">
        <v>54.9</v>
      </c>
      <c r="F231" s="112">
        <v>0</v>
      </c>
      <c r="G231" s="113">
        <v>0</v>
      </c>
    </row>
    <row r="232" spans="1:7" ht="26.4">
      <c r="A232" s="123" t="s">
        <v>67</v>
      </c>
      <c r="B232" s="111" t="s">
        <v>732</v>
      </c>
      <c r="C232" s="129">
        <v>600</v>
      </c>
      <c r="D232" s="115"/>
      <c r="E232" s="112">
        <f>E233+E234</f>
        <v>4663.7000000000007</v>
      </c>
      <c r="F232" s="112">
        <f t="shared" ref="F232:G232" si="96">F233+F234</f>
        <v>0</v>
      </c>
      <c r="G232" s="112">
        <f t="shared" si="96"/>
        <v>0</v>
      </c>
    </row>
    <row r="233" spans="1:7">
      <c r="A233" s="123" t="s">
        <v>98</v>
      </c>
      <c r="B233" s="111" t="s">
        <v>732</v>
      </c>
      <c r="C233" s="115">
        <v>610</v>
      </c>
      <c r="D233" s="115">
        <v>900100</v>
      </c>
      <c r="E233" s="112">
        <v>4150.6000000000004</v>
      </c>
      <c r="F233" s="112">
        <v>0</v>
      </c>
      <c r="G233" s="113">
        <v>0</v>
      </c>
    </row>
    <row r="234" spans="1:7">
      <c r="A234" s="123" t="s">
        <v>746</v>
      </c>
      <c r="B234" s="111" t="s">
        <v>732</v>
      </c>
      <c r="C234" s="115">
        <v>620</v>
      </c>
      <c r="D234" s="115">
        <v>900100</v>
      </c>
      <c r="E234" s="112">
        <v>513.1</v>
      </c>
      <c r="F234" s="112">
        <v>0</v>
      </c>
      <c r="G234" s="113">
        <v>0</v>
      </c>
    </row>
    <row r="235" spans="1:7">
      <c r="A235" s="127" t="s">
        <v>155</v>
      </c>
      <c r="B235" s="111" t="s">
        <v>314</v>
      </c>
      <c r="C235" s="115"/>
      <c r="D235" s="115"/>
      <c r="E235" s="112">
        <f>E238+E236</f>
        <v>5470</v>
      </c>
      <c r="F235" s="112">
        <f>F238+F236</f>
        <v>5696</v>
      </c>
      <c r="G235" s="113">
        <f>G238+G236</f>
        <v>5740</v>
      </c>
    </row>
    <row r="236" spans="1:7" ht="13.35" customHeight="1">
      <c r="A236" s="114" t="s">
        <v>73</v>
      </c>
      <c r="B236" s="111" t="s">
        <v>314</v>
      </c>
      <c r="C236" s="115" t="s">
        <v>74</v>
      </c>
      <c r="D236" s="115"/>
      <c r="E236" s="112">
        <f>E237</f>
        <v>1646</v>
      </c>
      <c r="F236" s="112">
        <f t="shared" ref="F236:G236" si="97">F237</f>
        <v>1810.6</v>
      </c>
      <c r="G236" s="113">
        <f t="shared" si="97"/>
        <v>1991.7</v>
      </c>
    </row>
    <row r="237" spans="1:7" ht="26.4">
      <c r="A237" s="114" t="s">
        <v>75</v>
      </c>
      <c r="B237" s="111" t="s">
        <v>314</v>
      </c>
      <c r="C237" s="115" t="s">
        <v>76</v>
      </c>
      <c r="D237" s="115">
        <v>900302</v>
      </c>
      <c r="E237" s="112">
        <v>1646</v>
      </c>
      <c r="F237" s="112">
        <v>1810.6</v>
      </c>
      <c r="G237" s="113">
        <v>1991.7</v>
      </c>
    </row>
    <row r="238" spans="1:7" ht="26.4">
      <c r="A238" s="123" t="s">
        <v>67</v>
      </c>
      <c r="B238" s="111" t="s">
        <v>314</v>
      </c>
      <c r="C238" s="129">
        <v>600</v>
      </c>
      <c r="D238" s="129"/>
      <c r="E238" s="112">
        <f>E239+E240+E241</f>
        <v>3824</v>
      </c>
      <c r="F238" s="112">
        <f t="shared" ref="F238:G238" si="98">F239+F240+F241</f>
        <v>3885.4</v>
      </c>
      <c r="G238" s="112">
        <f t="shared" si="98"/>
        <v>3748.3</v>
      </c>
    </row>
    <row r="239" spans="1:7" ht="13.35" customHeight="1">
      <c r="A239" s="123" t="s">
        <v>98</v>
      </c>
      <c r="B239" s="111" t="s">
        <v>314</v>
      </c>
      <c r="C239" s="129">
        <v>610</v>
      </c>
      <c r="D239" s="115">
        <v>900302</v>
      </c>
      <c r="E239" s="112">
        <v>870</v>
      </c>
      <c r="F239" s="112">
        <v>809.4</v>
      </c>
      <c r="G239" s="113">
        <v>648.29999999999995</v>
      </c>
    </row>
    <row r="240" spans="1:7" ht="13.35" customHeight="1">
      <c r="A240" s="123" t="s">
        <v>98</v>
      </c>
      <c r="B240" s="111" t="s">
        <v>314</v>
      </c>
      <c r="C240" s="129">
        <v>610</v>
      </c>
      <c r="D240" s="115">
        <v>900100</v>
      </c>
      <c r="E240" s="130">
        <v>2779.7</v>
      </c>
      <c r="F240" s="130">
        <v>2894</v>
      </c>
      <c r="G240" s="131">
        <v>2918</v>
      </c>
    </row>
    <row r="241" spans="1:7" ht="13.35" customHeight="1">
      <c r="A241" s="123" t="s">
        <v>746</v>
      </c>
      <c r="B241" s="111" t="s">
        <v>314</v>
      </c>
      <c r="C241" s="129">
        <v>620</v>
      </c>
      <c r="D241" s="115">
        <v>900100</v>
      </c>
      <c r="E241" s="130">
        <v>174.3</v>
      </c>
      <c r="F241" s="130">
        <v>182</v>
      </c>
      <c r="G241" s="131">
        <v>182</v>
      </c>
    </row>
    <row r="242" spans="1:7">
      <c r="A242" s="107" t="s">
        <v>89</v>
      </c>
      <c r="B242" s="109" t="s">
        <v>300</v>
      </c>
      <c r="C242" s="103"/>
      <c r="D242" s="103"/>
      <c r="E242" s="132">
        <f>E243</f>
        <v>5150</v>
      </c>
      <c r="F242" s="132">
        <f t="shared" ref="F242:G243" si="99">F243</f>
        <v>5187</v>
      </c>
      <c r="G242" s="133">
        <f t="shared" si="99"/>
        <v>5227</v>
      </c>
    </row>
    <row r="243" spans="1:7" ht="39.6">
      <c r="A243" s="107" t="s">
        <v>384</v>
      </c>
      <c r="B243" s="109" t="s">
        <v>385</v>
      </c>
      <c r="C243" s="103"/>
      <c r="D243" s="103"/>
      <c r="E243" s="132">
        <f>E244</f>
        <v>5150</v>
      </c>
      <c r="F243" s="132">
        <f t="shared" si="99"/>
        <v>5187</v>
      </c>
      <c r="G243" s="133">
        <f t="shared" si="99"/>
        <v>5227</v>
      </c>
    </row>
    <row r="244" spans="1:7" ht="39.6">
      <c r="A244" s="114" t="s">
        <v>282</v>
      </c>
      <c r="B244" s="111" t="s">
        <v>383</v>
      </c>
      <c r="C244" s="115"/>
      <c r="D244" s="115"/>
      <c r="E244" s="130">
        <f>E245+E247</f>
        <v>5150</v>
      </c>
      <c r="F244" s="130">
        <f t="shared" ref="F244:G244" si="100">F245+F247</f>
        <v>5187</v>
      </c>
      <c r="G244" s="131">
        <f t="shared" si="100"/>
        <v>5227</v>
      </c>
    </row>
    <row r="245" spans="1:7" ht="41.1" customHeight="1">
      <c r="A245" s="114" t="s">
        <v>78</v>
      </c>
      <c r="B245" s="111" t="s">
        <v>383</v>
      </c>
      <c r="C245" s="115" t="s">
        <v>79</v>
      </c>
      <c r="D245" s="115"/>
      <c r="E245" s="112">
        <f>E246</f>
        <v>4656.8</v>
      </c>
      <c r="F245" s="112">
        <f t="shared" ref="F245:G245" si="101">F246</f>
        <v>4656.8</v>
      </c>
      <c r="G245" s="113">
        <f t="shared" si="101"/>
        <v>4656.8</v>
      </c>
    </row>
    <row r="246" spans="1:7" ht="15.75" customHeight="1">
      <c r="A246" s="114" t="s">
        <v>80</v>
      </c>
      <c r="B246" s="111" t="s">
        <v>383</v>
      </c>
      <c r="C246" s="115" t="s">
        <v>81</v>
      </c>
      <c r="D246" s="115">
        <v>900303</v>
      </c>
      <c r="E246" s="112">
        <v>4656.8</v>
      </c>
      <c r="F246" s="112">
        <v>4656.8</v>
      </c>
      <c r="G246" s="113">
        <v>4656.8</v>
      </c>
    </row>
    <row r="247" spans="1:7" ht="13.35" customHeight="1">
      <c r="A247" s="114" t="s">
        <v>73</v>
      </c>
      <c r="B247" s="111" t="s">
        <v>383</v>
      </c>
      <c r="C247" s="115" t="s">
        <v>74</v>
      </c>
      <c r="D247" s="115"/>
      <c r="E247" s="112">
        <f>E248</f>
        <v>493.2</v>
      </c>
      <c r="F247" s="112">
        <f t="shared" ref="F247:G247" si="102">F248</f>
        <v>530.20000000000005</v>
      </c>
      <c r="G247" s="113">
        <f t="shared" si="102"/>
        <v>570.20000000000005</v>
      </c>
    </row>
    <row r="248" spans="1:7" ht="26.4">
      <c r="A248" s="114" t="s">
        <v>75</v>
      </c>
      <c r="B248" s="111" t="s">
        <v>383</v>
      </c>
      <c r="C248" s="115" t="s">
        <v>76</v>
      </c>
      <c r="D248" s="115">
        <v>900303</v>
      </c>
      <c r="E248" s="112">
        <v>493.2</v>
      </c>
      <c r="F248" s="112">
        <v>530.20000000000005</v>
      </c>
      <c r="G248" s="113">
        <v>570.20000000000005</v>
      </c>
    </row>
    <row r="249" spans="1:7" ht="26.4">
      <c r="A249" s="125" t="s">
        <v>386</v>
      </c>
      <c r="B249" s="109" t="s">
        <v>387</v>
      </c>
      <c r="C249" s="73"/>
      <c r="D249" s="73"/>
      <c r="E249" s="105">
        <f t="shared" ref="E249:G252" si="103">E250</f>
        <v>480</v>
      </c>
      <c r="F249" s="105">
        <f t="shared" si="103"/>
        <v>480</v>
      </c>
      <c r="G249" s="106">
        <f t="shared" si="103"/>
        <v>480</v>
      </c>
    </row>
    <row r="250" spans="1:7" ht="27" customHeight="1">
      <c r="A250" s="128" t="s">
        <v>388</v>
      </c>
      <c r="B250" s="109" t="s">
        <v>389</v>
      </c>
      <c r="C250" s="74"/>
      <c r="D250" s="74"/>
      <c r="E250" s="105">
        <f>E251</f>
        <v>480</v>
      </c>
      <c r="F250" s="105">
        <f t="shared" si="103"/>
        <v>480</v>
      </c>
      <c r="G250" s="106">
        <f t="shared" si="103"/>
        <v>480</v>
      </c>
    </row>
    <row r="251" spans="1:7" ht="16.5" customHeight="1">
      <c r="A251" s="127" t="s">
        <v>156</v>
      </c>
      <c r="B251" s="111" t="s">
        <v>390</v>
      </c>
      <c r="C251" s="71"/>
      <c r="D251" s="71"/>
      <c r="E251" s="112">
        <f t="shared" si="103"/>
        <v>480</v>
      </c>
      <c r="F251" s="112">
        <f t="shared" si="103"/>
        <v>480</v>
      </c>
      <c r="G251" s="113">
        <f t="shared" si="103"/>
        <v>480</v>
      </c>
    </row>
    <row r="252" spans="1:7" ht="26.4">
      <c r="A252" s="114" t="s">
        <v>67</v>
      </c>
      <c r="B252" s="111" t="s">
        <v>390</v>
      </c>
      <c r="C252" s="115" t="s">
        <v>68</v>
      </c>
      <c r="D252" s="115"/>
      <c r="E252" s="112">
        <f t="shared" si="103"/>
        <v>480</v>
      </c>
      <c r="F252" s="112">
        <f t="shared" si="103"/>
        <v>480</v>
      </c>
      <c r="G252" s="113">
        <f t="shared" si="103"/>
        <v>480</v>
      </c>
    </row>
    <row r="253" spans="1:7" ht="26.4">
      <c r="A253" s="123" t="s">
        <v>539</v>
      </c>
      <c r="B253" s="111" t="s">
        <v>390</v>
      </c>
      <c r="C253" s="115" t="s">
        <v>77</v>
      </c>
      <c r="D253" s="115">
        <v>900100</v>
      </c>
      <c r="E253" s="112">
        <v>480</v>
      </c>
      <c r="F253" s="112">
        <v>480</v>
      </c>
      <c r="G253" s="113">
        <v>480</v>
      </c>
    </row>
    <row r="254" spans="1:7" ht="18.75" customHeight="1">
      <c r="A254" s="108" t="s">
        <v>348</v>
      </c>
      <c r="B254" s="109" t="s">
        <v>106</v>
      </c>
      <c r="C254" s="72"/>
      <c r="D254" s="72"/>
      <c r="E254" s="105">
        <f>E255+E264+E269</f>
        <v>152427.20000000001</v>
      </c>
      <c r="F254" s="105">
        <f>F255+F264+F269</f>
        <v>140923</v>
      </c>
      <c r="G254" s="106">
        <f>G255+G264+G269</f>
        <v>140923</v>
      </c>
    </row>
    <row r="255" spans="1:7">
      <c r="A255" s="108" t="s">
        <v>157</v>
      </c>
      <c r="B255" s="109" t="s">
        <v>107</v>
      </c>
      <c r="C255" s="73"/>
      <c r="D255" s="73"/>
      <c r="E255" s="105">
        <f>E256</f>
        <v>76344</v>
      </c>
      <c r="F255" s="105">
        <f t="shared" ref="F255:G255" si="104">F256</f>
        <v>74264</v>
      </c>
      <c r="G255" s="106">
        <f t="shared" si="104"/>
        <v>74264</v>
      </c>
    </row>
    <row r="256" spans="1:7" ht="34.5" customHeight="1">
      <c r="A256" s="108" t="s">
        <v>677</v>
      </c>
      <c r="B256" s="109" t="s">
        <v>108</v>
      </c>
      <c r="C256" s="74"/>
      <c r="D256" s="74"/>
      <c r="E256" s="105">
        <f>E257+E261</f>
        <v>76344</v>
      </c>
      <c r="F256" s="105">
        <f t="shared" ref="F256:G256" si="105">F257+F261</f>
        <v>74264</v>
      </c>
      <c r="G256" s="106">
        <f t="shared" si="105"/>
        <v>74264</v>
      </c>
    </row>
    <row r="257" spans="1:7" ht="26.4">
      <c r="A257" s="110" t="s">
        <v>283</v>
      </c>
      <c r="B257" s="111" t="s">
        <v>570</v>
      </c>
      <c r="C257" s="71"/>
      <c r="D257" s="71"/>
      <c r="E257" s="112">
        <f>E258</f>
        <v>1200</v>
      </c>
      <c r="F257" s="112">
        <f t="shared" ref="F257:G257" si="106">F258</f>
        <v>1200</v>
      </c>
      <c r="G257" s="113">
        <f t="shared" si="106"/>
        <v>1200</v>
      </c>
    </row>
    <row r="258" spans="1:7" ht="26.4">
      <c r="A258" s="114" t="s">
        <v>67</v>
      </c>
      <c r="B258" s="111" t="s">
        <v>570</v>
      </c>
      <c r="C258" s="115" t="s">
        <v>68</v>
      </c>
      <c r="D258" s="115"/>
      <c r="E258" s="112">
        <f>E259+E260</f>
        <v>1200</v>
      </c>
      <c r="F258" s="112">
        <f t="shared" ref="F258:G258" si="107">F259+F260</f>
        <v>1200</v>
      </c>
      <c r="G258" s="113">
        <f t="shared" si="107"/>
        <v>1200</v>
      </c>
    </row>
    <row r="259" spans="1:7" ht="13.35" customHeight="1">
      <c r="A259" s="114" t="s">
        <v>69</v>
      </c>
      <c r="B259" s="111" t="s">
        <v>570</v>
      </c>
      <c r="C259" s="115" t="s">
        <v>70</v>
      </c>
      <c r="D259" s="115">
        <v>900100</v>
      </c>
      <c r="E259" s="112">
        <v>250</v>
      </c>
      <c r="F259" s="112">
        <v>250</v>
      </c>
      <c r="G259" s="113">
        <v>250</v>
      </c>
    </row>
    <row r="260" spans="1:7">
      <c r="A260" s="114" t="s">
        <v>71</v>
      </c>
      <c r="B260" s="111" t="s">
        <v>570</v>
      </c>
      <c r="C260" s="115" t="s">
        <v>72</v>
      </c>
      <c r="D260" s="115">
        <v>900100</v>
      </c>
      <c r="E260" s="112">
        <v>950</v>
      </c>
      <c r="F260" s="112">
        <v>950</v>
      </c>
      <c r="G260" s="113">
        <v>950</v>
      </c>
    </row>
    <row r="261" spans="1:7" ht="26.4">
      <c r="A261" s="110" t="s">
        <v>172</v>
      </c>
      <c r="B261" s="111" t="s">
        <v>173</v>
      </c>
      <c r="C261" s="71"/>
      <c r="D261" s="71"/>
      <c r="E261" s="112">
        <f>E262</f>
        <v>75144</v>
      </c>
      <c r="F261" s="112">
        <f t="shared" ref="F261:G262" si="108">F262</f>
        <v>73064</v>
      </c>
      <c r="G261" s="113">
        <f t="shared" si="108"/>
        <v>73064</v>
      </c>
    </row>
    <row r="262" spans="1:7" ht="26.4">
      <c r="A262" s="114" t="s">
        <v>67</v>
      </c>
      <c r="B262" s="111" t="s">
        <v>173</v>
      </c>
      <c r="C262" s="115" t="s">
        <v>68</v>
      </c>
      <c r="D262" s="115"/>
      <c r="E262" s="112">
        <f>E263</f>
        <v>75144</v>
      </c>
      <c r="F262" s="112">
        <f t="shared" si="108"/>
        <v>73064</v>
      </c>
      <c r="G262" s="113">
        <f t="shared" si="108"/>
        <v>73064</v>
      </c>
    </row>
    <row r="263" spans="1:7">
      <c r="A263" s="114" t="s">
        <v>71</v>
      </c>
      <c r="B263" s="111" t="s">
        <v>173</v>
      </c>
      <c r="C263" s="115" t="s">
        <v>72</v>
      </c>
      <c r="D263" s="115">
        <v>900100</v>
      </c>
      <c r="E263" s="112">
        <v>75144</v>
      </c>
      <c r="F263" s="112">
        <v>73064</v>
      </c>
      <c r="G263" s="113">
        <v>73064</v>
      </c>
    </row>
    <row r="264" spans="1:7">
      <c r="A264" s="108" t="s">
        <v>158</v>
      </c>
      <c r="B264" s="109" t="s">
        <v>349</v>
      </c>
      <c r="C264" s="73"/>
      <c r="D264" s="73"/>
      <c r="E264" s="105">
        <f>E265</f>
        <v>72283.199999999997</v>
      </c>
      <c r="F264" s="105">
        <f>F265</f>
        <v>65859</v>
      </c>
      <c r="G264" s="106">
        <f t="shared" ref="G264:G265" si="109">G265</f>
        <v>65859</v>
      </c>
    </row>
    <row r="265" spans="1:7">
      <c r="A265" s="108" t="s">
        <v>350</v>
      </c>
      <c r="B265" s="109" t="s">
        <v>351</v>
      </c>
      <c r="C265" s="74"/>
      <c r="D265" s="74"/>
      <c r="E265" s="105">
        <f>E266</f>
        <v>72283.199999999997</v>
      </c>
      <c r="F265" s="105">
        <f t="shared" ref="F265" si="110">F266</f>
        <v>65859</v>
      </c>
      <c r="G265" s="106">
        <f t="shared" si="109"/>
        <v>65859</v>
      </c>
    </row>
    <row r="266" spans="1:7" ht="26.4">
      <c r="A266" s="110" t="s">
        <v>352</v>
      </c>
      <c r="B266" s="111" t="s">
        <v>353</v>
      </c>
      <c r="C266" s="71"/>
      <c r="D266" s="71"/>
      <c r="E266" s="112">
        <f t="shared" ref="E266:G267" si="111">E267</f>
        <v>72283.199999999997</v>
      </c>
      <c r="F266" s="112">
        <f t="shared" si="111"/>
        <v>65859</v>
      </c>
      <c r="G266" s="113">
        <f t="shared" si="111"/>
        <v>65859</v>
      </c>
    </row>
    <row r="267" spans="1:7" ht="26.4">
      <c r="A267" s="114" t="s">
        <v>67</v>
      </c>
      <c r="B267" s="111" t="s">
        <v>353</v>
      </c>
      <c r="C267" s="115" t="s">
        <v>68</v>
      </c>
      <c r="D267" s="115"/>
      <c r="E267" s="112">
        <f t="shared" si="111"/>
        <v>72283.199999999997</v>
      </c>
      <c r="F267" s="112">
        <f t="shared" si="111"/>
        <v>65859</v>
      </c>
      <c r="G267" s="113">
        <f t="shared" si="111"/>
        <v>65859</v>
      </c>
    </row>
    <row r="268" spans="1:7" ht="13.35" customHeight="1">
      <c r="A268" s="114" t="s">
        <v>69</v>
      </c>
      <c r="B268" s="111" t="s">
        <v>353</v>
      </c>
      <c r="C268" s="115" t="s">
        <v>70</v>
      </c>
      <c r="D268" s="115">
        <v>900100</v>
      </c>
      <c r="E268" s="112">
        <v>72283.199999999997</v>
      </c>
      <c r="F268" s="112">
        <v>65859</v>
      </c>
      <c r="G268" s="113">
        <v>65859</v>
      </c>
    </row>
    <row r="269" spans="1:7" s="79" customFormat="1">
      <c r="A269" s="107" t="s">
        <v>89</v>
      </c>
      <c r="B269" s="109" t="s">
        <v>109</v>
      </c>
      <c r="C269" s="103"/>
      <c r="D269" s="103"/>
      <c r="E269" s="105">
        <f>E270</f>
        <v>3800</v>
      </c>
      <c r="F269" s="105">
        <f t="shared" ref="F269:G272" si="112">F270</f>
        <v>800</v>
      </c>
      <c r="G269" s="106">
        <f t="shared" si="112"/>
        <v>800</v>
      </c>
    </row>
    <row r="270" spans="1:7" s="79" customFormat="1" ht="27.75" customHeight="1">
      <c r="A270" s="107" t="s">
        <v>263</v>
      </c>
      <c r="B270" s="109" t="s">
        <v>110</v>
      </c>
      <c r="C270" s="103"/>
      <c r="D270" s="103"/>
      <c r="E270" s="105">
        <f>E271</f>
        <v>3800</v>
      </c>
      <c r="F270" s="105">
        <f t="shared" si="112"/>
        <v>800</v>
      </c>
      <c r="G270" s="106">
        <f t="shared" si="112"/>
        <v>800</v>
      </c>
    </row>
    <row r="271" spans="1:7" ht="29.25" customHeight="1">
      <c r="A271" s="114" t="s">
        <v>283</v>
      </c>
      <c r="B271" s="111" t="s">
        <v>354</v>
      </c>
      <c r="C271" s="115"/>
      <c r="D271" s="115"/>
      <c r="E271" s="112">
        <f>E272</f>
        <v>3800</v>
      </c>
      <c r="F271" s="112">
        <f t="shared" si="112"/>
        <v>800</v>
      </c>
      <c r="G271" s="113">
        <f t="shared" si="112"/>
        <v>800</v>
      </c>
    </row>
    <row r="272" spans="1:7" ht="13.35" customHeight="1">
      <c r="A272" s="114" t="s">
        <v>73</v>
      </c>
      <c r="B272" s="111" t="s">
        <v>354</v>
      </c>
      <c r="C272" s="115">
        <v>200</v>
      </c>
      <c r="D272" s="115"/>
      <c r="E272" s="112">
        <f>E273</f>
        <v>3800</v>
      </c>
      <c r="F272" s="112">
        <f t="shared" si="112"/>
        <v>800</v>
      </c>
      <c r="G272" s="113">
        <f t="shared" si="112"/>
        <v>800</v>
      </c>
    </row>
    <row r="273" spans="1:7" ht="26.4">
      <c r="A273" s="114" t="s">
        <v>75</v>
      </c>
      <c r="B273" s="111" t="s">
        <v>354</v>
      </c>
      <c r="C273" s="115">
        <v>240</v>
      </c>
      <c r="D273" s="115">
        <v>900100</v>
      </c>
      <c r="E273" s="112">
        <v>3800</v>
      </c>
      <c r="F273" s="112">
        <v>800</v>
      </c>
      <c r="G273" s="113">
        <v>800</v>
      </c>
    </row>
    <row r="274" spans="1:7" ht="23.25" customHeight="1">
      <c r="A274" s="108" t="s">
        <v>391</v>
      </c>
      <c r="B274" s="109" t="s">
        <v>111</v>
      </c>
      <c r="C274" s="76"/>
      <c r="D274" s="76"/>
      <c r="E274" s="105">
        <f>E275+E286+E280</f>
        <v>3511.2</v>
      </c>
      <c r="F274" s="105">
        <f>F275+F286+F280</f>
        <v>3416</v>
      </c>
      <c r="G274" s="106">
        <f>G275+G286+G280</f>
        <v>3473.2</v>
      </c>
    </row>
    <row r="275" spans="1:7" ht="26.4">
      <c r="A275" s="108" t="s">
        <v>392</v>
      </c>
      <c r="B275" s="109" t="s">
        <v>193</v>
      </c>
      <c r="C275" s="103"/>
      <c r="D275" s="103"/>
      <c r="E275" s="105">
        <f t="shared" ref="E275:G278" si="113">E276</f>
        <v>704</v>
      </c>
      <c r="F275" s="105">
        <f t="shared" si="113"/>
        <v>704</v>
      </c>
      <c r="G275" s="106">
        <f t="shared" si="113"/>
        <v>704</v>
      </c>
    </row>
    <row r="276" spans="1:7" ht="33" customHeight="1">
      <c r="A276" s="108" t="s">
        <v>393</v>
      </c>
      <c r="B276" s="109" t="s">
        <v>194</v>
      </c>
      <c r="C276" s="103"/>
      <c r="D276" s="103"/>
      <c r="E276" s="105">
        <f t="shared" si="113"/>
        <v>704</v>
      </c>
      <c r="F276" s="105">
        <f t="shared" si="113"/>
        <v>704</v>
      </c>
      <c r="G276" s="106">
        <f t="shared" si="113"/>
        <v>704</v>
      </c>
    </row>
    <row r="277" spans="1:7">
      <c r="A277" s="114" t="s">
        <v>252</v>
      </c>
      <c r="B277" s="111" t="s">
        <v>253</v>
      </c>
      <c r="C277" s="115"/>
      <c r="D277" s="115"/>
      <c r="E277" s="112">
        <f t="shared" si="113"/>
        <v>704</v>
      </c>
      <c r="F277" s="112">
        <f t="shared" si="113"/>
        <v>704</v>
      </c>
      <c r="G277" s="113">
        <f t="shared" si="113"/>
        <v>704</v>
      </c>
    </row>
    <row r="278" spans="1:7" ht="26.4">
      <c r="A278" s="114" t="s">
        <v>67</v>
      </c>
      <c r="B278" s="111" t="s">
        <v>253</v>
      </c>
      <c r="C278" s="115" t="s">
        <v>68</v>
      </c>
      <c r="D278" s="115"/>
      <c r="E278" s="112">
        <f t="shared" si="113"/>
        <v>704</v>
      </c>
      <c r="F278" s="112">
        <f t="shared" si="113"/>
        <v>704</v>
      </c>
      <c r="G278" s="113">
        <f t="shared" si="113"/>
        <v>704</v>
      </c>
    </row>
    <row r="279" spans="1:7" ht="13.35" customHeight="1">
      <c r="A279" s="114" t="s">
        <v>69</v>
      </c>
      <c r="B279" s="111" t="s">
        <v>253</v>
      </c>
      <c r="C279" s="115" t="s">
        <v>70</v>
      </c>
      <c r="D279" s="115">
        <v>900100</v>
      </c>
      <c r="E279" s="112">
        <v>704</v>
      </c>
      <c r="F279" s="112">
        <v>704</v>
      </c>
      <c r="G279" s="113">
        <v>704</v>
      </c>
    </row>
    <row r="280" spans="1:7">
      <c r="A280" s="107" t="s">
        <v>287</v>
      </c>
      <c r="B280" s="109" t="s">
        <v>288</v>
      </c>
      <c r="C280" s="115"/>
      <c r="D280" s="115"/>
      <c r="E280" s="105">
        <f>E281</f>
        <v>1304.5999999999999</v>
      </c>
      <c r="F280" s="105">
        <f t="shared" ref="F280:G281" si="114">F281</f>
        <v>1362</v>
      </c>
      <c r="G280" s="106">
        <f t="shared" si="114"/>
        <v>1419.2</v>
      </c>
    </row>
    <row r="281" spans="1:7" ht="26.4">
      <c r="A281" s="134" t="s">
        <v>394</v>
      </c>
      <c r="B281" s="109" t="s">
        <v>309</v>
      </c>
      <c r="C281" s="103"/>
      <c r="D281" s="103"/>
      <c r="E281" s="105">
        <f>E282</f>
        <v>1304.5999999999999</v>
      </c>
      <c r="F281" s="105">
        <f t="shared" si="114"/>
        <v>1362</v>
      </c>
      <c r="G281" s="106">
        <f t="shared" si="114"/>
        <v>1419.2</v>
      </c>
    </row>
    <row r="282" spans="1:7" ht="39.6">
      <c r="A282" s="135" t="s">
        <v>310</v>
      </c>
      <c r="B282" s="111" t="s">
        <v>311</v>
      </c>
      <c r="C282" s="74"/>
      <c r="D282" s="74"/>
      <c r="E282" s="105">
        <f t="shared" ref="E282:G282" si="115">E283</f>
        <v>1304.5999999999999</v>
      </c>
      <c r="F282" s="105">
        <f t="shared" si="115"/>
        <v>1362</v>
      </c>
      <c r="G282" s="106">
        <f t="shared" si="115"/>
        <v>1419.2</v>
      </c>
    </row>
    <row r="283" spans="1:7" ht="13.35" customHeight="1">
      <c r="A283" s="114" t="s">
        <v>73</v>
      </c>
      <c r="B283" s="111" t="s">
        <v>311</v>
      </c>
      <c r="C283" s="115" t="s">
        <v>74</v>
      </c>
      <c r="D283" s="115"/>
      <c r="E283" s="112">
        <f>E284+E285</f>
        <v>1304.5999999999999</v>
      </c>
      <c r="F283" s="112">
        <f>F284+F285</f>
        <v>1362</v>
      </c>
      <c r="G283" s="113">
        <f>G284+G285</f>
        <v>1419.2</v>
      </c>
    </row>
    <row r="284" spans="1:7" ht="17.25" customHeight="1">
      <c r="A284" s="114" t="s">
        <v>75</v>
      </c>
      <c r="B284" s="111" t="s">
        <v>311</v>
      </c>
      <c r="C284" s="115" t="s">
        <v>76</v>
      </c>
      <c r="D284" s="115">
        <v>900302</v>
      </c>
      <c r="E284" s="112">
        <v>1018.9</v>
      </c>
      <c r="F284" s="112">
        <v>1063.7</v>
      </c>
      <c r="G284" s="113">
        <v>1108.4000000000001</v>
      </c>
    </row>
    <row r="285" spans="1:7" ht="16.5" customHeight="1">
      <c r="A285" s="114" t="s">
        <v>75</v>
      </c>
      <c r="B285" s="111" t="s">
        <v>311</v>
      </c>
      <c r="C285" s="115" t="s">
        <v>76</v>
      </c>
      <c r="D285" s="115">
        <v>900100</v>
      </c>
      <c r="E285" s="112">
        <v>285.7</v>
      </c>
      <c r="F285" s="112">
        <v>298.3</v>
      </c>
      <c r="G285" s="113">
        <v>310.8</v>
      </c>
    </row>
    <row r="286" spans="1:7" ht="26.4">
      <c r="A286" s="108" t="s">
        <v>395</v>
      </c>
      <c r="B286" s="109" t="s">
        <v>112</v>
      </c>
      <c r="C286" s="103"/>
      <c r="D286" s="103"/>
      <c r="E286" s="105">
        <f t="shared" ref="E286:G287" si="116">E287</f>
        <v>1502.6</v>
      </c>
      <c r="F286" s="105">
        <f t="shared" si="116"/>
        <v>1350</v>
      </c>
      <c r="G286" s="106">
        <f t="shared" si="116"/>
        <v>1350</v>
      </c>
    </row>
    <row r="287" spans="1:7">
      <c r="A287" s="108" t="s">
        <v>509</v>
      </c>
      <c r="B287" s="111" t="s">
        <v>113</v>
      </c>
      <c r="C287" s="115"/>
      <c r="D287" s="115"/>
      <c r="E287" s="112">
        <f>E288</f>
        <v>1502.6</v>
      </c>
      <c r="F287" s="112">
        <f t="shared" si="116"/>
        <v>1350</v>
      </c>
      <c r="G287" s="113">
        <f t="shared" si="116"/>
        <v>1350</v>
      </c>
    </row>
    <row r="288" spans="1:7" ht="26.4">
      <c r="A288" s="118" t="s">
        <v>508</v>
      </c>
      <c r="B288" s="111" t="s">
        <v>195</v>
      </c>
      <c r="C288" s="74"/>
      <c r="D288" s="74"/>
      <c r="E288" s="105">
        <f>E291+E289</f>
        <v>1502.6</v>
      </c>
      <c r="F288" s="105">
        <f t="shared" ref="F288:G288" si="117">F291+F289</f>
        <v>1350</v>
      </c>
      <c r="G288" s="106">
        <f t="shared" si="117"/>
        <v>1350</v>
      </c>
    </row>
    <row r="289" spans="1:7" ht="39.6">
      <c r="A289" s="114" t="s">
        <v>78</v>
      </c>
      <c r="B289" s="111" t="s">
        <v>195</v>
      </c>
      <c r="C289" s="115" t="s">
        <v>79</v>
      </c>
      <c r="D289" s="115"/>
      <c r="E289" s="112">
        <f>E290</f>
        <v>217.6</v>
      </c>
      <c r="F289" s="112">
        <f t="shared" ref="F289:G289" si="118">F290</f>
        <v>217.6</v>
      </c>
      <c r="G289" s="113">
        <f t="shared" si="118"/>
        <v>217.6</v>
      </c>
    </row>
    <row r="290" spans="1:7">
      <c r="A290" s="114" t="s">
        <v>80</v>
      </c>
      <c r="B290" s="111" t="s">
        <v>195</v>
      </c>
      <c r="C290" s="115" t="s">
        <v>81</v>
      </c>
      <c r="D290" s="115">
        <v>900303</v>
      </c>
      <c r="E290" s="112">
        <v>217.6</v>
      </c>
      <c r="F290" s="112">
        <v>217.6</v>
      </c>
      <c r="G290" s="113">
        <v>217.6</v>
      </c>
    </row>
    <row r="291" spans="1:7" ht="13.35" customHeight="1">
      <c r="A291" s="114" t="s">
        <v>73</v>
      </c>
      <c r="B291" s="111" t="s">
        <v>195</v>
      </c>
      <c r="C291" s="115" t="s">
        <v>74</v>
      </c>
      <c r="D291" s="115"/>
      <c r="E291" s="112">
        <f>E292+E293</f>
        <v>1285</v>
      </c>
      <c r="F291" s="112">
        <f t="shared" ref="F291:G291" si="119">F292</f>
        <v>1132.4000000000001</v>
      </c>
      <c r="G291" s="113">
        <f t="shared" si="119"/>
        <v>1132.4000000000001</v>
      </c>
    </row>
    <row r="292" spans="1:7" ht="26.4">
      <c r="A292" s="136" t="s">
        <v>75</v>
      </c>
      <c r="B292" s="111" t="s">
        <v>195</v>
      </c>
      <c r="C292" s="115" t="s">
        <v>76</v>
      </c>
      <c r="D292" s="115">
        <v>900303</v>
      </c>
      <c r="E292" s="112">
        <v>1132.4000000000001</v>
      </c>
      <c r="F292" s="112">
        <v>1132.4000000000001</v>
      </c>
      <c r="G292" s="113">
        <v>1132.4000000000001</v>
      </c>
    </row>
    <row r="293" spans="1:7" ht="26.4">
      <c r="A293" s="136" t="s">
        <v>75</v>
      </c>
      <c r="B293" s="111" t="s">
        <v>195</v>
      </c>
      <c r="C293" s="115" t="s">
        <v>76</v>
      </c>
      <c r="D293" s="115">
        <v>900305</v>
      </c>
      <c r="E293" s="112">
        <v>152.6</v>
      </c>
      <c r="F293" s="112">
        <v>0</v>
      </c>
      <c r="G293" s="113">
        <v>0</v>
      </c>
    </row>
    <row r="294" spans="1:7" s="81" customFormat="1" ht="21" customHeight="1">
      <c r="A294" s="84" t="s">
        <v>286</v>
      </c>
      <c r="B294" s="85" t="s">
        <v>100</v>
      </c>
      <c r="C294" s="72"/>
      <c r="D294" s="72"/>
      <c r="E294" s="105">
        <f>E295+E315+E306</f>
        <v>34698.5</v>
      </c>
      <c r="F294" s="105">
        <f t="shared" ref="F294:G294" si="120">F295+F315+F306</f>
        <v>80298.899999999994</v>
      </c>
      <c r="G294" s="106">
        <f t="shared" si="120"/>
        <v>4448.3999999999996</v>
      </c>
    </row>
    <row r="295" spans="1:7" s="81" customFormat="1" ht="18" customHeight="1">
      <c r="A295" s="108" t="s">
        <v>396</v>
      </c>
      <c r="B295" s="109" t="s">
        <v>101</v>
      </c>
      <c r="C295" s="103"/>
      <c r="D295" s="103"/>
      <c r="E295" s="105">
        <f>E296</f>
        <v>27035.599999999999</v>
      </c>
      <c r="F295" s="105">
        <f t="shared" ref="F295:G295" si="121">F296</f>
        <v>75350.5</v>
      </c>
      <c r="G295" s="106">
        <f t="shared" si="121"/>
        <v>0</v>
      </c>
    </row>
    <row r="296" spans="1:7" s="81" customFormat="1" ht="26.4">
      <c r="A296" s="137" t="s">
        <v>176</v>
      </c>
      <c r="B296" s="109" t="s">
        <v>177</v>
      </c>
      <c r="C296" s="103"/>
      <c r="D296" s="103"/>
      <c r="E296" s="105">
        <f>E301+E297</f>
        <v>27035.599999999999</v>
      </c>
      <c r="F296" s="105">
        <f t="shared" ref="F296:G296" si="122">F301+F297</f>
        <v>75350.5</v>
      </c>
      <c r="G296" s="106">
        <f t="shared" si="122"/>
        <v>0</v>
      </c>
    </row>
    <row r="297" spans="1:7" s="81" customFormat="1" ht="26.4">
      <c r="A297" s="110" t="s">
        <v>540</v>
      </c>
      <c r="B297" s="111" t="s">
        <v>541</v>
      </c>
      <c r="C297" s="115"/>
      <c r="D297" s="103"/>
      <c r="E297" s="112">
        <f>E298</f>
        <v>6710.3</v>
      </c>
      <c r="F297" s="112">
        <f t="shared" ref="F297:G297" si="123">F298</f>
        <v>75350.5</v>
      </c>
      <c r="G297" s="113">
        <f t="shared" si="123"/>
        <v>0</v>
      </c>
    </row>
    <row r="298" spans="1:7" s="81" customFormat="1" ht="13.35" customHeight="1">
      <c r="A298" s="114" t="s">
        <v>73</v>
      </c>
      <c r="B298" s="111" t="s">
        <v>541</v>
      </c>
      <c r="C298" s="115" t="s">
        <v>74</v>
      </c>
      <c r="D298" s="103"/>
      <c r="E298" s="112">
        <f>E299+E300</f>
        <v>6710.3</v>
      </c>
      <c r="F298" s="112">
        <f t="shared" ref="F298:G298" si="124">F299+F300</f>
        <v>75350.5</v>
      </c>
      <c r="G298" s="113">
        <f t="shared" si="124"/>
        <v>0</v>
      </c>
    </row>
    <row r="299" spans="1:7" s="81" customFormat="1" ht="26.4">
      <c r="A299" s="136" t="s">
        <v>75</v>
      </c>
      <c r="B299" s="111" t="s">
        <v>541</v>
      </c>
      <c r="C299" s="115" t="s">
        <v>76</v>
      </c>
      <c r="D299" s="115">
        <v>900302</v>
      </c>
      <c r="E299" s="112">
        <v>5240</v>
      </c>
      <c r="F299" s="112">
        <v>58847.8</v>
      </c>
      <c r="G299" s="113">
        <v>0</v>
      </c>
    </row>
    <row r="300" spans="1:7" s="81" customFormat="1" ht="26.4">
      <c r="A300" s="136" t="s">
        <v>75</v>
      </c>
      <c r="B300" s="111" t="s">
        <v>541</v>
      </c>
      <c r="C300" s="115" t="s">
        <v>76</v>
      </c>
      <c r="D300" s="115">
        <v>900100</v>
      </c>
      <c r="E300" s="112">
        <v>1470.3</v>
      </c>
      <c r="F300" s="112">
        <v>16502.7</v>
      </c>
      <c r="G300" s="113">
        <v>0</v>
      </c>
    </row>
    <row r="301" spans="1:7" s="81" customFormat="1" ht="43.5" customHeight="1">
      <c r="A301" s="110" t="s">
        <v>515</v>
      </c>
      <c r="B301" s="111" t="s">
        <v>514</v>
      </c>
      <c r="C301" s="115"/>
      <c r="D301" s="115"/>
      <c r="E301" s="112">
        <f>E304+E302</f>
        <v>20325.3</v>
      </c>
      <c r="F301" s="112">
        <f>F304</f>
        <v>0</v>
      </c>
      <c r="G301" s="113">
        <f>G304</f>
        <v>0</v>
      </c>
    </row>
    <row r="302" spans="1:7" s="81" customFormat="1" ht="21.6" customHeight="1">
      <c r="A302" s="114" t="s">
        <v>73</v>
      </c>
      <c r="B302" s="111" t="s">
        <v>514</v>
      </c>
      <c r="C302" s="115" t="s">
        <v>74</v>
      </c>
      <c r="D302" s="115"/>
      <c r="E302" s="112">
        <f>E303</f>
        <v>6000</v>
      </c>
      <c r="F302" s="112">
        <f>F303</f>
        <v>0</v>
      </c>
      <c r="G302" s="113">
        <f>G303</f>
        <v>0</v>
      </c>
    </row>
    <row r="303" spans="1:7" s="81" customFormat="1" ht="21.6" customHeight="1">
      <c r="A303" s="136" t="s">
        <v>75</v>
      </c>
      <c r="B303" s="111" t="s">
        <v>514</v>
      </c>
      <c r="C303" s="115" t="s">
        <v>76</v>
      </c>
      <c r="D303" s="115">
        <v>900100</v>
      </c>
      <c r="E303" s="112">
        <v>6000</v>
      </c>
      <c r="F303" s="112">
        <v>0</v>
      </c>
      <c r="G303" s="113">
        <v>0</v>
      </c>
    </row>
    <row r="304" spans="1:7" s="81" customFormat="1" ht="26.4">
      <c r="A304" s="114" t="s">
        <v>67</v>
      </c>
      <c r="B304" s="111" t="s">
        <v>514</v>
      </c>
      <c r="C304" s="115">
        <v>600</v>
      </c>
      <c r="D304" s="115"/>
      <c r="E304" s="112">
        <f>E305</f>
        <v>14325.3</v>
      </c>
      <c r="F304" s="112">
        <f t="shared" ref="F304:G304" si="125">F305</f>
        <v>0</v>
      </c>
      <c r="G304" s="113">
        <f t="shared" si="125"/>
        <v>0</v>
      </c>
    </row>
    <row r="305" spans="1:7" s="81" customFormat="1" ht="13.35" customHeight="1">
      <c r="A305" s="114" t="s">
        <v>69</v>
      </c>
      <c r="B305" s="111" t="s">
        <v>514</v>
      </c>
      <c r="C305" s="115">
        <v>610</v>
      </c>
      <c r="D305" s="115">
        <v>900100</v>
      </c>
      <c r="E305" s="112">
        <v>14325.3</v>
      </c>
      <c r="F305" s="112">
        <v>0</v>
      </c>
      <c r="G305" s="113">
        <v>0</v>
      </c>
    </row>
    <row r="306" spans="1:7" s="81" customFormat="1">
      <c r="A306" s="107" t="s">
        <v>397</v>
      </c>
      <c r="B306" s="109" t="s">
        <v>301</v>
      </c>
      <c r="C306" s="115"/>
      <c r="D306" s="115"/>
      <c r="E306" s="105">
        <f>E307+E311</f>
        <v>1048.4000000000001</v>
      </c>
      <c r="F306" s="105">
        <f t="shared" ref="F306:G306" si="126">F307+F311</f>
        <v>648.4</v>
      </c>
      <c r="G306" s="106">
        <f t="shared" si="126"/>
        <v>648.4</v>
      </c>
    </row>
    <row r="307" spans="1:7" s="81" customFormat="1" ht="16.5" customHeight="1">
      <c r="A307" s="114" t="s">
        <v>302</v>
      </c>
      <c r="B307" s="111" t="s">
        <v>303</v>
      </c>
      <c r="C307" s="115"/>
      <c r="D307" s="115"/>
      <c r="E307" s="112">
        <f>E308</f>
        <v>148.4</v>
      </c>
      <c r="F307" s="112">
        <f t="shared" ref="F307:G309" si="127">F308</f>
        <v>148.4</v>
      </c>
      <c r="G307" s="113">
        <f t="shared" si="127"/>
        <v>148.4</v>
      </c>
    </row>
    <row r="308" spans="1:7" s="81" customFormat="1" ht="52.8">
      <c r="A308" s="138" t="s">
        <v>543</v>
      </c>
      <c r="B308" s="111" t="s">
        <v>312</v>
      </c>
      <c r="C308" s="115"/>
      <c r="D308" s="115"/>
      <c r="E308" s="112">
        <f>E309</f>
        <v>148.4</v>
      </c>
      <c r="F308" s="112">
        <f t="shared" si="127"/>
        <v>148.4</v>
      </c>
      <c r="G308" s="113">
        <f t="shared" si="127"/>
        <v>148.4</v>
      </c>
    </row>
    <row r="309" spans="1:7" s="81" customFormat="1" ht="13.35" customHeight="1">
      <c r="A309" s="114" t="s">
        <v>73</v>
      </c>
      <c r="B309" s="111" t="s">
        <v>312</v>
      </c>
      <c r="C309" s="115">
        <v>200</v>
      </c>
      <c r="D309" s="115"/>
      <c r="E309" s="112">
        <f>E310</f>
        <v>148.4</v>
      </c>
      <c r="F309" s="112">
        <f t="shared" si="127"/>
        <v>148.4</v>
      </c>
      <c r="G309" s="113">
        <f t="shared" si="127"/>
        <v>148.4</v>
      </c>
    </row>
    <row r="310" spans="1:7" s="81" customFormat="1" ht="26.4">
      <c r="A310" s="123" t="s">
        <v>75</v>
      </c>
      <c r="B310" s="111" t="s">
        <v>312</v>
      </c>
      <c r="C310" s="115">
        <v>240</v>
      </c>
      <c r="D310" s="115">
        <v>900303</v>
      </c>
      <c r="E310" s="112">
        <v>148.4</v>
      </c>
      <c r="F310" s="112">
        <v>148.4</v>
      </c>
      <c r="G310" s="113">
        <v>148.4</v>
      </c>
    </row>
    <row r="311" spans="1:7" s="81" customFormat="1">
      <c r="A311" s="139" t="s">
        <v>516</v>
      </c>
      <c r="B311" s="109" t="s">
        <v>517</v>
      </c>
      <c r="C311" s="115"/>
      <c r="D311" s="115"/>
      <c r="E311" s="105">
        <f>E312</f>
        <v>900</v>
      </c>
      <c r="F311" s="105">
        <f t="shared" ref="F311:G313" si="128">F312</f>
        <v>500</v>
      </c>
      <c r="G311" s="106">
        <f t="shared" si="128"/>
        <v>500</v>
      </c>
    </row>
    <row r="312" spans="1:7" s="81" customFormat="1">
      <c r="A312" s="136" t="s">
        <v>528</v>
      </c>
      <c r="B312" s="111" t="s">
        <v>527</v>
      </c>
      <c r="C312" s="115"/>
      <c r="D312" s="115"/>
      <c r="E312" s="112">
        <f>E313</f>
        <v>900</v>
      </c>
      <c r="F312" s="112">
        <f t="shared" si="128"/>
        <v>500</v>
      </c>
      <c r="G312" s="113">
        <f t="shared" si="128"/>
        <v>500</v>
      </c>
    </row>
    <row r="313" spans="1:7" s="81" customFormat="1" ht="26.4">
      <c r="A313" s="114" t="s">
        <v>67</v>
      </c>
      <c r="B313" s="111" t="s">
        <v>527</v>
      </c>
      <c r="C313" s="115">
        <v>600</v>
      </c>
      <c r="D313" s="115"/>
      <c r="E313" s="112">
        <f>E314</f>
        <v>900</v>
      </c>
      <c r="F313" s="112">
        <f t="shared" si="128"/>
        <v>500</v>
      </c>
      <c r="G313" s="113">
        <f t="shared" si="128"/>
        <v>500</v>
      </c>
    </row>
    <row r="314" spans="1:7" s="81" customFormat="1" ht="13.35" customHeight="1">
      <c r="A314" s="114" t="s">
        <v>69</v>
      </c>
      <c r="B314" s="111" t="s">
        <v>527</v>
      </c>
      <c r="C314" s="115">
        <v>610</v>
      </c>
      <c r="D314" s="115">
        <v>900100</v>
      </c>
      <c r="E314" s="112">
        <v>900</v>
      </c>
      <c r="F314" s="112">
        <v>500</v>
      </c>
      <c r="G314" s="113">
        <v>500</v>
      </c>
    </row>
    <row r="315" spans="1:7" s="81" customFormat="1">
      <c r="A315" s="108" t="s">
        <v>398</v>
      </c>
      <c r="B315" s="109" t="s">
        <v>178</v>
      </c>
      <c r="C315" s="103"/>
      <c r="D315" s="103"/>
      <c r="E315" s="105">
        <f>E316</f>
        <v>6614.5</v>
      </c>
      <c r="F315" s="105">
        <f>F316</f>
        <v>4300</v>
      </c>
      <c r="G315" s="106">
        <f t="shared" ref="G315" si="129">G316</f>
        <v>3800</v>
      </c>
    </row>
    <row r="316" spans="1:7" s="81" customFormat="1" ht="26.4">
      <c r="A316" s="140" t="s">
        <v>399</v>
      </c>
      <c r="B316" s="109" t="s">
        <v>400</v>
      </c>
      <c r="C316" s="115"/>
      <c r="D316" s="115"/>
      <c r="E316" s="112">
        <f>E317+E322+E325+E328</f>
        <v>6614.5</v>
      </c>
      <c r="F316" s="112">
        <f t="shared" ref="F316:G316" si="130">F317+F322+F325</f>
        <v>4300</v>
      </c>
      <c r="G316" s="113">
        <f t="shared" si="130"/>
        <v>3800</v>
      </c>
    </row>
    <row r="317" spans="1:7" s="81" customFormat="1" ht="26.4">
      <c r="A317" s="136" t="s">
        <v>518</v>
      </c>
      <c r="B317" s="111" t="s">
        <v>502</v>
      </c>
      <c r="C317" s="115"/>
      <c r="D317" s="115"/>
      <c r="E317" s="112">
        <f>E318+E320</f>
        <v>1500</v>
      </c>
      <c r="F317" s="112">
        <f t="shared" ref="F317:G317" si="131">F318+F320</f>
        <v>1000</v>
      </c>
      <c r="G317" s="112">
        <f t="shared" si="131"/>
        <v>1000</v>
      </c>
    </row>
    <row r="318" spans="1:7" s="81" customFormat="1" ht="13.35" customHeight="1">
      <c r="A318" s="114" t="s">
        <v>73</v>
      </c>
      <c r="B318" s="111" t="s">
        <v>502</v>
      </c>
      <c r="C318" s="115" t="s">
        <v>74</v>
      </c>
      <c r="D318" s="115"/>
      <c r="E318" s="112">
        <f>E319</f>
        <v>1485.8</v>
      </c>
      <c r="F318" s="112">
        <f t="shared" ref="F318:G326" si="132">F319</f>
        <v>1000</v>
      </c>
      <c r="G318" s="113">
        <f t="shared" si="132"/>
        <v>1000</v>
      </c>
    </row>
    <row r="319" spans="1:7" s="81" customFormat="1" ht="26.4">
      <c r="A319" s="136" t="s">
        <v>75</v>
      </c>
      <c r="B319" s="111" t="s">
        <v>502</v>
      </c>
      <c r="C319" s="115" t="s">
        <v>76</v>
      </c>
      <c r="D319" s="115">
        <v>900100</v>
      </c>
      <c r="E319" s="112">
        <v>1485.8</v>
      </c>
      <c r="F319" s="112">
        <v>1000</v>
      </c>
      <c r="G319" s="113">
        <v>1000</v>
      </c>
    </row>
    <row r="320" spans="1:7" s="81" customFormat="1">
      <c r="A320" s="114" t="s">
        <v>85</v>
      </c>
      <c r="B320" s="111" t="s">
        <v>502</v>
      </c>
      <c r="C320" s="115">
        <v>800</v>
      </c>
      <c r="D320" s="115"/>
      <c r="E320" s="112">
        <f>E321</f>
        <v>14.2</v>
      </c>
      <c r="F320" s="112">
        <f t="shared" ref="F320:G320" si="133">F321</f>
        <v>0</v>
      </c>
      <c r="G320" s="112">
        <f t="shared" si="133"/>
        <v>0</v>
      </c>
    </row>
    <row r="321" spans="1:7" s="81" customFormat="1">
      <c r="A321" s="114" t="s">
        <v>87</v>
      </c>
      <c r="B321" s="111" t="s">
        <v>502</v>
      </c>
      <c r="C321" s="115">
        <v>850</v>
      </c>
      <c r="D321" s="115">
        <v>900100</v>
      </c>
      <c r="E321" s="112">
        <v>14.2</v>
      </c>
      <c r="F321" s="112">
        <v>0</v>
      </c>
      <c r="G321" s="113">
        <v>0</v>
      </c>
    </row>
    <row r="322" spans="1:7" s="81" customFormat="1" ht="52.8">
      <c r="A322" s="136" t="s">
        <v>505</v>
      </c>
      <c r="B322" s="111" t="s">
        <v>503</v>
      </c>
      <c r="C322" s="115"/>
      <c r="D322" s="115"/>
      <c r="E322" s="112">
        <f>E323</f>
        <v>2000</v>
      </c>
      <c r="F322" s="112">
        <f t="shared" ref="F322:G322" si="134">F323</f>
        <v>1800</v>
      </c>
      <c r="G322" s="113">
        <f t="shared" si="134"/>
        <v>1600</v>
      </c>
    </row>
    <row r="323" spans="1:7" s="81" customFormat="1" ht="13.35" customHeight="1">
      <c r="A323" s="114" t="s">
        <v>73</v>
      </c>
      <c r="B323" s="111" t="s">
        <v>503</v>
      </c>
      <c r="C323" s="115" t="s">
        <v>74</v>
      </c>
      <c r="D323" s="115"/>
      <c r="E323" s="112">
        <f>E324</f>
        <v>2000</v>
      </c>
      <c r="F323" s="112">
        <f t="shared" si="132"/>
        <v>1800</v>
      </c>
      <c r="G323" s="113">
        <f t="shared" si="132"/>
        <v>1600</v>
      </c>
    </row>
    <row r="324" spans="1:7" s="81" customFormat="1" ht="26.4">
      <c r="A324" s="136" t="s">
        <v>75</v>
      </c>
      <c r="B324" s="111" t="s">
        <v>503</v>
      </c>
      <c r="C324" s="115" t="s">
        <v>76</v>
      </c>
      <c r="D324" s="115">
        <v>900100</v>
      </c>
      <c r="E324" s="112">
        <v>2000</v>
      </c>
      <c r="F324" s="112">
        <v>1800</v>
      </c>
      <c r="G324" s="113">
        <v>1600</v>
      </c>
    </row>
    <row r="325" spans="1:7" s="81" customFormat="1" ht="39.6">
      <c r="A325" s="136" t="s">
        <v>506</v>
      </c>
      <c r="B325" s="111" t="s">
        <v>504</v>
      </c>
      <c r="C325" s="115"/>
      <c r="D325" s="115"/>
      <c r="E325" s="112">
        <f>E326</f>
        <v>1400</v>
      </c>
      <c r="F325" s="112">
        <f t="shared" si="132"/>
        <v>1500</v>
      </c>
      <c r="G325" s="113">
        <f t="shared" si="132"/>
        <v>1200</v>
      </c>
    </row>
    <row r="326" spans="1:7" s="81" customFormat="1" ht="13.35" customHeight="1">
      <c r="A326" s="114" t="s">
        <v>73</v>
      </c>
      <c r="B326" s="111" t="s">
        <v>504</v>
      </c>
      <c r="C326" s="115" t="s">
        <v>74</v>
      </c>
      <c r="D326" s="115"/>
      <c r="E326" s="112">
        <f>E327</f>
        <v>1400</v>
      </c>
      <c r="F326" s="112">
        <f t="shared" si="132"/>
        <v>1500</v>
      </c>
      <c r="G326" s="113">
        <f t="shared" si="132"/>
        <v>1200</v>
      </c>
    </row>
    <row r="327" spans="1:7" s="81" customFormat="1" ht="26.4">
      <c r="A327" s="136" t="s">
        <v>75</v>
      </c>
      <c r="B327" s="111" t="s">
        <v>504</v>
      </c>
      <c r="C327" s="115" t="s">
        <v>76</v>
      </c>
      <c r="D327" s="115">
        <v>900100</v>
      </c>
      <c r="E327" s="112">
        <v>1400</v>
      </c>
      <c r="F327" s="112">
        <v>1500</v>
      </c>
      <c r="G327" s="113">
        <v>1200</v>
      </c>
    </row>
    <row r="328" spans="1:7" s="81" customFormat="1" ht="26.4">
      <c r="A328" s="136" t="s">
        <v>556</v>
      </c>
      <c r="B328" s="111" t="s">
        <v>557</v>
      </c>
      <c r="C328" s="115"/>
      <c r="D328" s="115"/>
      <c r="E328" s="112">
        <f>E329</f>
        <v>1714.5</v>
      </c>
      <c r="F328" s="112">
        <f t="shared" ref="F328:G329" si="135">F329</f>
        <v>0</v>
      </c>
      <c r="G328" s="113">
        <f t="shared" si="135"/>
        <v>0</v>
      </c>
    </row>
    <row r="329" spans="1:7" s="81" customFormat="1" ht="13.35" customHeight="1">
      <c r="A329" s="114" t="s">
        <v>73</v>
      </c>
      <c r="B329" s="111" t="s">
        <v>557</v>
      </c>
      <c r="C329" s="115" t="s">
        <v>74</v>
      </c>
      <c r="D329" s="115"/>
      <c r="E329" s="112">
        <f>E330</f>
        <v>1714.5</v>
      </c>
      <c r="F329" s="112">
        <f t="shared" si="135"/>
        <v>0</v>
      </c>
      <c r="G329" s="113">
        <f t="shared" si="135"/>
        <v>0</v>
      </c>
    </row>
    <row r="330" spans="1:7" s="81" customFormat="1" ht="26.4">
      <c r="A330" s="136" t="s">
        <v>75</v>
      </c>
      <c r="B330" s="111" t="s">
        <v>557</v>
      </c>
      <c r="C330" s="115" t="s">
        <v>76</v>
      </c>
      <c r="D330" s="115">
        <v>900100</v>
      </c>
      <c r="E330" s="112">
        <v>1714.5</v>
      </c>
      <c r="F330" s="112">
        <v>0</v>
      </c>
      <c r="G330" s="113">
        <v>0</v>
      </c>
    </row>
    <row r="331" spans="1:7" ht="26.4">
      <c r="A331" s="119" t="s">
        <v>401</v>
      </c>
      <c r="B331" s="109" t="s">
        <v>212</v>
      </c>
      <c r="C331" s="115"/>
      <c r="D331" s="115"/>
      <c r="E331" s="105">
        <f>E332+E364+E373+E378+E383+E388</f>
        <v>124265.79999999999</v>
      </c>
      <c r="F331" s="105">
        <f>F332+F364+F373+F378+F383+F388</f>
        <v>106563</v>
      </c>
      <c r="G331" s="106">
        <f>G332+G364+G373+G378+G383+G388</f>
        <v>106563</v>
      </c>
    </row>
    <row r="332" spans="1:7">
      <c r="A332" s="119" t="s">
        <v>402</v>
      </c>
      <c r="B332" s="109" t="s">
        <v>213</v>
      </c>
      <c r="C332" s="103"/>
      <c r="D332" s="103"/>
      <c r="E332" s="105">
        <f>E333+E340+E344+E351+E355</f>
        <v>90249.9</v>
      </c>
      <c r="F332" s="105">
        <f>F333+F340+F344+F351+F355</f>
        <v>73613</v>
      </c>
      <c r="G332" s="106">
        <f>G333+G340+G344+G351+G355</f>
        <v>73613</v>
      </c>
    </row>
    <row r="333" spans="1:7" ht="39.6">
      <c r="A333" s="134" t="s">
        <v>678</v>
      </c>
      <c r="B333" s="109" t="s">
        <v>214</v>
      </c>
      <c r="C333" s="103"/>
      <c r="D333" s="103"/>
      <c r="E333" s="105">
        <f>E337+E334</f>
        <v>50</v>
      </c>
      <c r="F333" s="105">
        <f t="shared" ref="F333:G333" si="136">F337+F334</f>
        <v>50</v>
      </c>
      <c r="G333" s="106">
        <f t="shared" si="136"/>
        <v>50</v>
      </c>
    </row>
    <row r="334" spans="1:7" ht="26.4">
      <c r="A334" s="135" t="s">
        <v>679</v>
      </c>
      <c r="B334" s="111" t="s">
        <v>507</v>
      </c>
      <c r="C334" s="115"/>
      <c r="D334" s="115"/>
      <c r="E334" s="112">
        <f>E335</f>
        <v>35</v>
      </c>
      <c r="F334" s="112">
        <f t="shared" ref="F334:G335" si="137">F335</f>
        <v>35</v>
      </c>
      <c r="G334" s="113">
        <f t="shared" si="137"/>
        <v>35</v>
      </c>
    </row>
    <row r="335" spans="1:7" ht="13.35" customHeight="1">
      <c r="A335" s="114" t="s">
        <v>73</v>
      </c>
      <c r="B335" s="111" t="s">
        <v>507</v>
      </c>
      <c r="C335" s="115">
        <v>200</v>
      </c>
      <c r="D335" s="115"/>
      <c r="E335" s="112">
        <f>E336</f>
        <v>35</v>
      </c>
      <c r="F335" s="112">
        <f t="shared" si="137"/>
        <v>35</v>
      </c>
      <c r="G335" s="113">
        <f t="shared" si="137"/>
        <v>35</v>
      </c>
    </row>
    <row r="336" spans="1:7" ht="26.4">
      <c r="A336" s="114" t="s">
        <v>75</v>
      </c>
      <c r="B336" s="111" t="s">
        <v>507</v>
      </c>
      <c r="C336" s="115">
        <v>240</v>
      </c>
      <c r="D336" s="115">
        <v>900100</v>
      </c>
      <c r="E336" s="112">
        <v>35</v>
      </c>
      <c r="F336" s="112">
        <v>35</v>
      </c>
      <c r="G336" s="113">
        <v>35</v>
      </c>
    </row>
    <row r="337" spans="1:7" ht="30" customHeight="1">
      <c r="A337" s="141" t="s">
        <v>268</v>
      </c>
      <c r="B337" s="111" t="s">
        <v>269</v>
      </c>
      <c r="C337" s="115"/>
      <c r="D337" s="115"/>
      <c r="E337" s="112">
        <f t="shared" ref="E337:G338" si="138">E338</f>
        <v>15</v>
      </c>
      <c r="F337" s="112">
        <f t="shared" si="138"/>
        <v>15</v>
      </c>
      <c r="G337" s="113">
        <f t="shared" si="138"/>
        <v>15</v>
      </c>
    </row>
    <row r="338" spans="1:7" ht="13.35" customHeight="1">
      <c r="A338" s="114" t="s">
        <v>73</v>
      </c>
      <c r="B338" s="111" t="s">
        <v>269</v>
      </c>
      <c r="C338" s="115">
        <v>200</v>
      </c>
      <c r="D338" s="115"/>
      <c r="E338" s="112">
        <f t="shared" si="138"/>
        <v>15</v>
      </c>
      <c r="F338" s="112">
        <f t="shared" si="138"/>
        <v>15</v>
      </c>
      <c r="G338" s="113">
        <f t="shared" si="138"/>
        <v>15</v>
      </c>
    </row>
    <row r="339" spans="1:7" ht="18.75" customHeight="1">
      <c r="A339" s="114" t="s">
        <v>75</v>
      </c>
      <c r="B339" s="111" t="s">
        <v>269</v>
      </c>
      <c r="C339" s="115">
        <v>240</v>
      </c>
      <c r="D339" s="115">
        <v>900100</v>
      </c>
      <c r="E339" s="112">
        <v>15</v>
      </c>
      <c r="F339" s="112">
        <v>15</v>
      </c>
      <c r="G339" s="113">
        <v>15</v>
      </c>
    </row>
    <row r="340" spans="1:7" ht="26.4">
      <c r="A340" s="134" t="s">
        <v>406</v>
      </c>
      <c r="B340" s="109" t="s">
        <v>215</v>
      </c>
      <c r="C340" s="103"/>
      <c r="D340" s="103"/>
      <c r="E340" s="105">
        <f t="shared" ref="E340:G342" si="139">E341</f>
        <v>100</v>
      </c>
      <c r="F340" s="105">
        <f t="shared" si="139"/>
        <v>100</v>
      </c>
      <c r="G340" s="106">
        <f t="shared" si="139"/>
        <v>100</v>
      </c>
    </row>
    <row r="341" spans="1:7" ht="27" customHeight="1">
      <c r="A341" s="135" t="s">
        <v>270</v>
      </c>
      <c r="B341" s="111" t="s">
        <v>271</v>
      </c>
      <c r="C341" s="115"/>
      <c r="D341" s="115"/>
      <c r="E341" s="112">
        <f t="shared" si="139"/>
        <v>100</v>
      </c>
      <c r="F341" s="112">
        <f t="shared" si="139"/>
        <v>100</v>
      </c>
      <c r="G341" s="113">
        <f t="shared" si="139"/>
        <v>100</v>
      </c>
    </row>
    <row r="342" spans="1:7" ht="13.35" customHeight="1">
      <c r="A342" s="114" t="s">
        <v>73</v>
      </c>
      <c r="B342" s="111" t="s">
        <v>271</v>
      </c>
      <c r="C342" s="115">
        <v>200</v>
      </c>
      <c r="D342" s="115"/>
      <c r="E342" s="112">
        <f t="shared" si="139"/>
        <v>100</v>
      </c>
      <c r="F342" s="112">
        <f t="shared" si="139"/>
        <v>100</v>
      </c>
      <c r="G342" s="113">
        <f t="shared" si="139"/>
        <v>100</v>
      </c>
    </row>
    <row r="343" spans="1:7" ht="26.4">
      <c r="A343" s="114" t="s">
        <v>75</v>
      </c>
      <c r="B343" s="111" t="s">
        <v>271</v>
      </c>
      <c r="C343" s="115">
        <v>240</v>
      </c>
      <c r="D343" s="115">
        <v>900100</v>
      </c>
      <c r="E343" s="112">
        <v>100</v>
      </c>
      <c r="F343" s="112">
        <v>100</v>
      </c>
      <c r="G343" s="113">
        <v>100</v>
      </c>
    </row>
    <row r="344" spans="1:7" ht="39.6">
      <c r="A344" s="134" t="s">
        <v>407</v>
      </c>
      <c r="B344" s="109" t="s">
        <v>216</v>
      </c>
      <c r="C344" s="103"/>
      <c r="D344" s="103"/>
      <c r="E344" s="105">
        <f>E345</f>
        <v>41484.9</v>
      </c>
      <c r="F344" s="105">
        <f t="shared" ref="F344:G344" si="140">F345</f>
        <v>34848</v>
      </c>
      <c r="G344" s="106">
        <f t="shared" si="140"/>
        <v>34848</v>
      </c>
    </row>
    <row r="345" spans="1:7" ht="19.5" customHeight="1">
      <c r="A345" s="141" t="s">
        <v>217</v>
      </c>
      <c r="B345" s="111" t="s">
        <v>218</v>
      </c>
      <c r="C345" s="115"/>
      <c r="D345" s="115"/>
      <c r="E345" s="112">
        <f>E346+E348</f>
        <v>41484.9</v>
      </c>
      <c r="F345" s="112">
        <f t="shared" ref="F345:G345" si="141">F346+F348</f>
        <v>34848</v>
      </c>
      <c r="G345" s="113">
        <f t="shared" si="141"/>
        <v>34848</v>
      </c>
    </row>
    <row r="346" spans="1:7" ht="13.35" customHeight="1">
      <c r="A346" s="114" t="s">
        <v>73</v>
      </c>
      <c r="B346" s="111" t="s">
        <v>218</v>
      </c>
      <c r="C346" s="115">
        <v>200</v>
      </c>
      <c r="D346" s="115"/>
      <c r="E346" s="112">
        <f t="shared" ref="E346:G346" si="142">E347</f>
        <v>36531</v>
      </c>
      <c r="F346" s="112">
        <f t="shared" si="142"/>
        <v>30063.4</v>
      </c>
      <c r="G346" s="113">
        <f t="shared" si="142"/>
        <v>30063.4</v>
      </c>
    </row>
    <row r="347" spans="1:7" ht="26.4">
      <c r="A347" s="114" t="s">
        <v>75</v>
      </c>
      <c r="B347" s="111" t="s">
        <v>218</v>
      </c>
      <c r="C347" s="115">
        <v>240</v>
      </c>
      <c r="D347" s="115">
        <v>900100</v>
      </c>
      <c r="E347" s="112">
        <v>36531</v>
      </c>
      <c r="F347" s="112">
        <v>30063.4</v>
      </c>
      <c r="G347" s="113">
        <v>30063.4</v>
      </c>
    </row>
    <row r="348" spans="1:7" ht="26.4">
      <c r="A348" s="114" t="s">
        <v>67</v>
      </c>
      <c r="B348" s="111" t="s">
        <v>218</v>
      </c>
      <c r="C348" s="115">
        <v>600</v>
      </c>
      <c r="D348" s="115"/>
      <c r="E348" s="112">
        <f>E349+E350</f>
        <v>4953.9000000000005</v>
      </c>
      <c r="F348" s="112">
        <f>F349+F350</f>
        <v>4784.6000000000004</v>
      </c>
      <c r="G348" s="113">
        <f>G349+G350</f>
        <v>4784.6000000000004</v>
      </c>
    </row>
    <row r="349" spans="1:7" ht="13.35" customHeight="1">
      <c r="A349" s="114" t="s">
        <v>69</v>
      </c>
      <c r="B349" s="111" t="s">
        <v>218</v>
      </c>
      <c r="C349" s="115">
        <v>610</v>
      </c>
      <c r="D349" s="115">
        <v>900100</v>
      </c>
      <c r="E349" s="112">
        <v>4747.1000000000004</v>
      </c>
      <c r="F349" s="112">
        <v>4592.6000000000004</v>
      </c>
      <c r="G349" s="113">
        <v>4592.6000000000004</v>
      </c>
    </row>
    <row r="350" spans="1:7" ht="13.35" customHeight="1">
      <c r="A350" s="114" t="s">
        <v>71</v>
      </c>
      <c r="B350" s="111" t="s">
        <v>218</v>
      </c>
      <c r="C350" s="115">
        <v>620</v>
      </c>
      <c r="D350" s="115">
        <v>900100</v>
      </c>
      <c r="E350" s="112">
        <v>206.8</v>
      </c>
      <c r="F350" s="112">
        <v>192</v>
      </c>
      <c r="G350" s="113">
        <v>192</v>
      </c>
    </row>
    <row r="351" spans="1:7" ht="66">
      <c r="A351" s="134" t="s">
        <v>405</v>
      </c>
      <c r="B351" s="109" t="s">
        <v>219</v>
      </c>
      <c r="C351" s="103"/>
      <c r="D351" s="103"/>
      <c r="E351" s="105">
        <f t="shared" ref="E351:G353" si="143">E352</f>
        <v>50</v>
      </c>
      <c r="F351" s="105">
        <f t="shared" si="143"/>
        <v>50</v>
      </c>
      <c r="G351" s="106">
        <f t="shared" si="143"/>
        <v>50</v>
      </c>
    </row>
    <row r="352" spans="1:7" ht="52.8">
      <c r="A352" s="135" t="s">
        <v>404</v>
      </c>
      <c r="B352" s="111" t="s">
        <v>220</v>
      </c>
      <c r="C352" s="115"/>
      <c r="D352" s="115"/>
      <c r="E352" s="112">
        <f t="shared" si="143"/>
        <v>50</v>
      </c>
      <c r="F352" s="112">
        <f t="shared" si="143"/>
        <v>50</v>
      </c>
      <c r="G352" s="113">
        <f>G353</f>
        <v>50</v>
      </c>
    </row>
    <row r="353" spans="1:7" ht="13.35" customHeight="1">
      <c r="A353" s="114" t="s">
        <v>73</v>
      </c>
      <c r="B353" s="111" t="s">
        <v>220</v>
      </c>
      <c r="C353" s="115">
        <v>200</v>
      </c>
      <c r="D353" s="115"/>
      <c r="E353" s="112">
        <f t="shared" si="143"/>
        <v>50</v>
      </c>
      <c r="F353" s="112">
        <f t="shared" si="143"/>
        <v>50</v>
      </c>
      <c r="G353" s="113">
        <f>G354</f>
        <v>50</v>
      </c>
    </row>
    <row r="354" spans="1:7" ht="26.4">
      <c r="A354" s="114" t="s">
        <v>75</v>
      </c>
      <c r="B354" s="111" t="s">
        <v>220</v>
      </c>
      <c r="C354" s="115">
        <v>240</v>
      </c>
      <c r="D354" s="115">
        <v>900100</v>
      </c>
      <c r="E354" s="112">
        <v>50</v>
      </c>
      <c r="F354" s="112">
        <v>50</v>
      </c>
      <c r="G354" s="113">
        <v>50</v>
      </c>
    </row>
    <row r="355" spans="1:7">
      <c r="A355" s="107" t="s">
        <v>403</v>
      </c>
      <c r="B355" s="109" t="s">
        <v>264</v>
      </c>
      <c r="C355" s="115"/>
      <c r="D355" s="115"/>
      <c r="E355" s="105">
        <f>E359+E356</f>
        <v>48565</v>
      </c>
      <c r="F355" s="105">
        <f t="shared" ref="F355:G355" si="144">F359+F356</f>
        <v>38565</v>
      </c>
      <c r="G355" s="106">
        <f t="shared" si="144"/>
        <v>38565</v>
      </c>
    </row>
    <row r="356" spans="1:7" ht="39.6">
      <c r="A356" s="114" t="s">
        <v>260</v>
      </c>
      <c r="B356" s="111" t="s">
        <v>281</v>
      </c>
      <c r="C356" s="115"/>
      <c r="D356" s="115"/>
      <c r="E356" s="112">
        <f>E357</f>
        <v>365</v>
      </c>
      <c r="F356" s="112">
        <f t="shared" ref="F356:G357" si="145">F357</f>
        <v>365</v>
      </c>
      <c r="G356" s="113">
        <f t="shared" si="145"/>
        <v>365</v>
      </c>
    </row>
    <row r="357" spans="1:7" ht="13.35" customHeight="1">
      <c r="A357" s="114" t="s">
        <v>73</v>
      </c>
      <c r="B357" s="111" t="s">
        <v>281</v>
      </c>
      <c r="C357" s="115">
        <v>200</v>
      </c>
      <c r="D357" s="115"/>
      <c r="E357" s="112">
        <f>E358</f>
        <v>365</v>
      </c>
      <c r="F357" s="112">
        <f t="shared" si="145"/>
        <v>365</v>
      </c>
      <c r="G357" s="113">
        <f t="shared" si="145"/>
        <v>365</v>
      </c>
    </row>
    <row r="358" spans="1:7" ht="26.4">
      <c r="A358" s="114" t="s">
        <v>75</v>
      </c>
      <c r="B358" s="111" t="s">
        <v>281</v>
      </c>
      <c r="C358" s="115">
        <v>240</v>
      </c>
      <c r="D358" s="115">
        <v>900303</v>
      </c>
      <c r="E358" s="112">
        <v>365</v>
      </c>
      <c r="F358" s="112">
        <v>365</v>
      </c>
      <c r="G358" s="113">
        <v>365</v>
      </c>
    </row>
    <row r="359" spans="1:7" ht="26.4">
      <c r="A359" s="114" t="s">
        <v>192</v>
      </c>
      <c r="B359" s="142" t="s">
        <v>265</v>
      </c>
      <c r="C359" s="115"/>
      <c r="D359" s="115"/>
      <c r="E359" s="112">
        <f>E360+E362</f>
        <v>48200</v>
      </c>
      <c r="F359" s="112">
        <f t="shared" ref="F359:G359" si="146">F360+F362</f>
        <v>38200</v>
      </c>
      <c r="G359" s="113">
        <f t="shared" si="146"/>
        <v>38200</v>
      </c>
    </row>
    <row r="360" spans="1:7" ht="39.6">
      <c r="A360" s="114" t="s">
        <v>78</v>
      </c>
      <c r="B360" s="142" t="s">
        <v>265</v>
      </c>
      <c r="C360" s="115" t="s">
        <v>79</v>
      </c>
      <c r="D360" s="115"/>
      <c r="E360" s="112">
        <f>E361</f>
        <v>20764.900000000001</v>
      </c>
      <c r="F360" s="112">
        <f t="shared" ref="F360:G360" si="147">F361</f>
        <v>20764.900000000001</v>
      </c>
      <c r="G360" s="113">
        <f t="shared" si="147"/>
        <v>20764.900000000001</v>
      </c>
    </row>
    <row r="361" spans="1:7">
      <c r="A361" s="114" t="s">
        <v>83</v>
      </c>
      <c r="B361" s="142" t="s">
        <v>265</v>
      </c>
      <c r="C361" s="115">
        <v>110</v>
      </c>
      <c r="D361" s="115">
        <v>900100</v>
      </c>
      <c r="E361" s="112">
        <v>20764.900000000001</v>
      </c>
      <c r="F361" s="112">
        <v>20764.900000000001</v>
      </c>
      <c r="G361" s="113">
        <v>20764.900000000001</v>
      </c>
    </row>
    <row r="362" spans="1:7" ht="13.35" customHeight="1">
      <c r="A362" s="114" t="s">
        <v>73</v>
      </c>
      <c r="B362" s="142" t="s">
        <v>265</v>
      </c>
      <c r="C362" s="115" t="s">
        <v>74</v>
      </c>
      <c r="D362" s="115"/>
      <c r="E362" s="112">
        <f>E363</f>
        <v>27435.1</v>
      </c>
      <c r="F362" s="112">
        <f t="shared" ref="F362:G362" si="148">F363</f>
        <v>17435.099999999999</v>
      </c>
      <c r="G362" s="113">
        <f t="shared" si="148"/>
        <v>17435.099999999999</v>
      </c>
    </row>
    <row r="363" spans="1:7" ht="23.1" customHeight="1">
      <c r="A363" s="114" t="s">
        <v>75</v>
      </c>
      <c r="B363" s="142" t="s">
        <v>265</v>
      </c>
      <c r="C363" s="115" t="s">
        <v>76</v>
      </c>
      <c r="D363" s="115">
        <v>900100</v>
      </c>
      <c r="E363" s="112">
        <v>27435.1</v>
      </c>
      <c r="F363" s="112">
        <v>17435.099999999999</v>
      </c>
      <c r="G363" s="113">
        <v>17435.099999999999</v>
      </c>
    </row>
    <row r="364" spans="1:7" ht="39.6">
      <c r="A364" s="119" t="s">
        <v>537</v>
      </c>
      <c r="B364" s="109" t="s">
        <v>221</v>
      </c>
      <c r="C364" s="103"/>
      <c r="D364" s="103"/>
      <c r="E364" s="105">
        <f>E365+E369</f>
        <v>1400</v>
      </c>
      <c r="F364" s="105">
        <f t="shared" ref="F364:G364" si="149">F365+F369</f>
        <v>1400</v>
      </c>
      <c r="G364" s="106">
        <f t="shared" si="149"/>
        <v>1400</v>
      </c>
    </row>
    <row r="365" spans="1:7" ht="39.6">
      <c r="A365" s="134" t="s">
        <v>538</v>
      </c>
      <c r="B365" s="109" t="s">
        <v>222</v>
      </c>
      <c r="C365" s="103"/>
      <c r="D365" s="103"/>
      <c r="E365" s="105">
        <f t="shared" ref="E365:G367" si="150">E366</f>
        <v>1200</v>
      </c>
      <c r="F365" s="105">
        <f t="shared" si="150"/>
        <v>1200</v>
      </c>
      <c r="G365" s="106">
        <f t="shared" si="150"/>
        <v>1200</v>
      </c>
    </row>
    <row r="366" spans="1:7" ht="26.4">
      <c r="A366" s="135" t="s">
        <v>680</v>
      </c>
      <c r="B366" s="111" t="s">
        <v>497</v>
      </c>
      <c r="C366" s="115"/>
      <c r="D366" s="115"/>
      <c r="E366" s="112">
        <f t="shared" si="150"/>
        <v>1200</v>
      </c>
      <c r="F366" s="112">
        <f t="shared" si="150"/>
        <v>1200</v>
      </c>
      <c r="G366" s="113">
        <f t="shared" si="150"/>
        <v>1200</v>
      </c>
    </row>
    <row r="367" spans="1:7" ht="13.35" customHeight="1">
      <c r="A367" s="114" t="s">
        <v>73</v>
      </c>
      <c r="B367" s="111" t="s">
        <v>497</v>
      </c>
      <c r="C367" s="115" t="s">
        <v>74</v>
      </c>
      <c r="D367" s="115"/>
      <c r="E367" s="112">
        <f t="shared" si="150"/>
        <v>1200</v>
      </c>
      <c r="F367" s="112">
        <f t="shared" si="150"/>
        <v>1200</v>
      </c>
      <c r="G367" s="113">
        <f t="shared" si="150"/>
        <v>1200</v>
      </c>
    </row>
    <row r="368" spans="1:7" ht="26.4">
      <c r="A368" s="114" t="s">
        <v>75</v>
      </c>
      <c r="B368" s="111" t="s">
        <v>497</v>
      </c>
      <c r="C368" s="115" t="s">
        <v>76</v>
      </c>
      <c r="D368" s="115">
        <v>900100</v>
      </c>
      <c r="E368" s="112">
        <v>1200</v>
      </c>
      <c r="F368" s="112">
        <v>1200</v>
      </c>
      <c r="G368" s="113">
        <v>1200</v>
      </c>
    </row>
    <row r="369" spans="1:7" s="79" customFormat="1" ht="52.8">
      <c r="A369" s="107" t="s">
        <v>510</v>
      </c>
      <c r="B369" s="109" t="s">
        <v>511</v>
      </c>
      <c r="C369" s="103"/>
      <c r="D369" s="103"/>
      <c r="E369" s="105">
        <f>E370</f>
        <v>200</v>
      </c>
      <c r="F369" s="105">
        <f t="shared" ref="F369:G371" si="151">F370</f>
        <v>200</v>
      </c>
      <c r="G369" s="106">
        <f t="shared" si="151"/>
        <v>200</v>
      </c>
    </row>
    <row r="370" spans="1:7" ht="26.4">
      <c r="A370" s="135" t="s">
        <v>680</v>
      </c>
      <c r="B370" s="111" t="s">
        <v>512</v>
      </c>
      <c r="C370" s="115"/>
      <c r="D370" s="115"/>
      <c r="E370" s="112">
        <f>E371</f>
        <v>200</v>
      </c>
      <c r="F370" s="112">
        <f t="shared" si="151"/>
        <v>200</v>
      </c>
      <c r="G370" s="113">
        <f t="shared" si="151"/>
        <v>200</v>
      </c>
    </row>
    <row r="371" spans="1:7" ht="13.35" customHeight="1">
      <c r="A371" s="114" t="s">
        <v>73</v>
      </c>
      <c r="B371" s="111" t="s">
        <v>512</v>
      </c>
      <c r="C371" s="115" t="s">
        <v>74</v>
      </c>
      <c r="D371" s="115"/>
      <c r="E371" s="112">
        <f>E372</f>
        <v>200</v>
      </c>
      <c r="F371" s="112">
        <f t="shared" si="151"/>
        <v>200</v>
      </c>
      <c r="G371" s="113">
        <f t="shared" si="151"/>
        <v>200</v>
      </c>
    </row>
    <row r="372" spans="1:7" ht="26.4">
      <c r="A372" s="114" t="s">
        <v>75</v>
      </c>
      <c r="B372" s="111" t="s">
        <v>512</v>
      </c>
      <c r="C372" s="115" t="s">
        <v>76</v>
      </c>
      <c r="D372" s="115">
        <v>900100</v>
      </c>
      <c r="E372" s="112">
        <v>200</v>
      </c>
      <c r="F372" s="112">
        <v>200</v>
      </c>
      <c r="G372" s="113">
        <v>200</v>
      </c>
    </row>
    <row r="373" spans="1:7" ht="26.4">
      <c r="A373" s="119" t="s">
        <v>285</v>
      </c>
      <c r="B373" s="109" t="s">
        <v>224</v>
      </c>
      <c r="C373" s="103"/>
      <c r="D373" s="103"/>
      <c r="E373" s="105">
        <f>E374</f>
        <v>2900</v>
      </c>
      <c r="F373" s="105">
        <f t="shared" ref="F373:G373" si="152">F374</f>
        <v>2900</v>
      </c>
      <c r="G373" s="106">
        <f t="shared" si="152"/>
        <v>2900</v>
      </c>
    </row>
    <row r="374" spans="1:7" ht="66">
      <c r="A374" s="134" t="s">
        <v>408</v>
      </c>
      <c r="B374" s="109" t="s">
        <v>225</v>
      </c>
      <c r="C374" s="103"/>
      <c r="D374" s="103"/>
      <c r="E374" s="105">
        <f t="shared" ref="E374:G376" si="153">E375</f>
        <v>2900</v>
      </c>
      <c r="F374" s="105">
        <f t="shared" si="153"/>
        <v>2900</v>
      </c>
      <c r="G374" s="106">
        <f t="shared" si="153"/>
        <v>2900</v>
      </c>
    </row>
    <row r="375" spans="1:7" ht="26.4">
      <c r="A375" s="114" t="s">
        <v>542</v>
      </c>
      <c r="B375" s="111" t="s">
        <v>534</v>
      </c>
      <c r="C375" s="115"/>
      <c r="D375" s="115"/>
      <c r="E375" s="112">
        <f t="shared" si="153"/>
        <v>2900</v>
      </c>
      <c r="F375" s="112">
        <f t="shared" si="153"/>
        <v>2900</v>
      </c>
      <c r="G375" s="113">
        <f t="shared" si="153"/>
        <v>2900</v>
      </c>
    </row>
    <row r="376" spans="1:7" ht="13.35" customHeight="1">
      <c r="A376" s="114" t="s">
        <v>73</v>
      </c>
      <c r="B376" s="111" t="s">
        <v>534</v>
      </c>
      <c r="C376" s="115" t="s">
        <v>74</v>
      </c>
      <c r="D376" s="115"/>
      <c r="E376" s="112">
        <f t="shared" si="153"/>
        <v>2900</v>
      </c>
      <c r="F376" s="112">
        <f t="shared" si="153"/>
        <v>2900</v>
      </c>
      <c r="G376" s="113">
        <f t="shared" si="153"/>
        <v>2900</v>
      </c>
    </row>
    <row r="377" spans="1:7" ht="20.25" customHeight="1">
      <c r="A377" s="114" t="s">
        <v>75</v>
      </c>
      <c r="B377" s="111" t="s">
        <v>534</v>
      </c>
      <c r="C377" s="115" t="s">
        <v>76</v>
      </c>
      <c r="D377" s="115">
        <v>900100</v>
      </c>
      <c r="E377" s="112">
        <v>2900</v>
      </c>
      <c r="F377" s="112">
        <v>2900</v>
      </c>
      <c r="G377" s="113">
        <v>2900</v>
      </c>
    </row>
    <row r="378" spans="1:7" ht="32.1" customHeight="1">
      <c r="A378" s="119" t="s">
        <v>284</v>
      </c>
      <c r="B378" s="109" t="s">
        <v>226</v>
      </c>
      <c r="C378" s="103"/>
      <c r="D378" s="103"/>
      <c r="E378" s="105">
        <f t="shared" ref="E378:G381" si="154">E379</f>
        <v>600</v>
      </c>
      <c r="F378" s="105">
        <f t="shared" si="154"/>
        <v>500</v>
      </c>
      <c r="G378" s="106">
        <f t="shared" si="154"/>
        <v>500</v>
      </c>
    </row>
    <row r="379" spans="1:7" ht="30" customHeight="1">
      <c r="A379" s="134" t="s">
        <v>409</v>
      </c>
      <c r="B379" s="109" t="s">
        <v>227</v>
      </c>
      <c r="C379" s="103"/>
      <c r="D379" s="103"/>
      <c r="E379" s="105">
        <f>E380</f>
        <v>600</v>
      </c>
      <c r="F379" s="105">
        <f t="shared" si="154"/>
        <v>500</v>
      </c>
      <c r="G379" s="106">
        <f t="shared" si="154"/>
        <v>500</v>
      </c>
    </row>
    <row r="380" spans="1:7" ht="16.5" customHeight="1">
      <c r="A380" s="135" t="s">
        <v>681</v>
      </c>
      <c r="B380" s="111" t="s">
        <v>228</v>
      </c>
      <c r="C380" s="115"/>
      <c r="D380" s="115"/>
      <c r="E380" s="112">
        <f t="shared" si="154"/>
        <v>600</v>
      </c>
      <c r="F380" s="112">
        <f t="shared" si="154"/>
        <v>500</v>
      </c>
      <c r="G380" s="113">
        <f t="shared" si="154"/>
        <v>500</v>
      </c>
    </row>
    <row r="381" spans="1:7" ht="13.35" customHeight="1">
      <c r="A381" s="114" t="s">
        <v>73</v>
      </c>
      <c r="B381" s="111" t="s">
        <v>228</v>
      </c>
      <c r="C381" s="115">
        <v>200</v>
      </c>
      <c r="D381" s="115"/>
      <c r="E381" s="112">
        <f t="shared" si="154"/>
        <v>600</v>
      </c>
      <c r="F381" s="112">
        <f t="shared" si="154"/>
        <v>500</v>
      </c>
      <c r="G381" s="113">
        <f t="shared" si="154"/>
        <v>500</v>
      </c>
    </row>
    <row r="382" spans="1:7" ht="26.4">
      <c r="A382" s="114" t="s">
        <v>75</v>
      </c>
      <c r="B382" s="111" t="s">
        <v>228</v>
      </c>
      <c r="C382" s="115">
        <v>240</v>
      </c>
      <c r="D382" s="115">
        <v>900100</v>
      </c>
      <c r="E382" s="112">
        <v>600</v>
      </c>
      <c r="F382" s="112">
        <v>500</v>
      </c>
      <c r="G382" s="113">
        <v>500</v>
      </c>
    </row>
    <row r="383" spans="1:7" ht="26.4">
      <c r="A383" s="119" t="s">
        <v>410</v>
      </c>
      <c r="B383" s="109" t="s">
        <v>229</v>
      </c>
      <c r="C383" s="103"/>
      <c r="D383" s="103"/>
      <c r="E383" s="105">
        <f t="shared" ref="E383:G386" si="155">E384</f>
        <v>50</v>
      </c>
      <c r="F383" s="105">
        <f t="shared" si="155"/>
        <v>50</v>
      </c>
      <c r="G383" s="106">
        <f t="shared" si="155"/>
        <v>50</v>
      </c>
    </row>
    <row r="384" spans="1:7" ht="26.4">
      <c r="A384" s="134" t="s">
        <v>411</v>
      </c>
      <c r="B384" s="109" t="s">
        <v>230</v>
      </c>
      <c r="C384" s="103"/>
      <c r="D384" s="103"/>
      <c r="E384" s="105">
        <f t="shared" si="155"/>
        <v>50</v>
      </c>
      <c r="F384" s="105">
        <f t="shared" si="155"/>
        <v>50</v>
      </c>
      <c r="G384" s="106">
        <f t="shared" si="155"/>
        <v>50</v>
      </c>
    </row>
    <row r="385" spans="1:7" ht="24.75" customHeight="1">
      <c r="A385" s="135" t="s">
        <v>223</v>
      </c>
      <c r="B385" s="111" t="s">
        <v>412</v>
      </c>
      <c r="C385" s="115"/>
      <c r="D385" s="115"/>
      <c r="E385" s="112">
        <f t="shared" si="155"/>
        <v>50</v>
      </c>
      <c r="F385" s="112">
        <f t="shared" si="155"/>
        <v>50</v>
      </c>
      <c r="G385" s="113">
        <f>G386</f>
        <v>50</v>
      </c>
    </row>
    <row r="386" spans="1:7" ht="13.35" customHeight="1">
      <c r="A386" s="114" t="s">
        <v>73</v>
      </c>
      <c r="B386" s="111" t="s">
        <v>412</v>
      </c>
      <c r="C386" s="115">
        <v>200</v>
      </c>
      <c r="D386" s="115"/>
      <c r="E386" s="112">
        <f t="shared" si="155"/>
        <v>50</v>
      </c>
      <c r="F386" s="112">
        <f t="shared" si="155"/>
        <v>50</v>
      </c>
      <c r="G386" s="113">
        <f t="shared" si="155"/>
        <v>50</v>
      </c>
    </row>
    <row r="387" spans="1:7" ht="26.4">
      <c r="A387" s="114" t="s">
        <v>75</v>
      </c>
      <c r="B387" s="111" t="s">
        <v>412</v>
      </c>
      <c r="C387" s="115">
        <v>240</v>
      </c>
      <c r="D387" s="115">
        <v>900100</v>
      </c>
      <c r="E387" s="112">
        <v>50</v>
      </c>
      <c r="F387" s="112">
        <v>50</v>
      </c>
      <c r="G387" s="113">
        <v>50</v>
      </c>
    </row>
    <row r="388" spans="1:7">
      <c r="A388" s="107" t="s">
        <v>89</v>
      </c>
      <c r="B388" s="109" t="s">
        <v>296</v>
      </c>
      <c r="C388" s="103"/>
      <c r="D388" s="103"/>
      <c r="E388" s="105">
        <f>E389</f>
        <v>29065.9</v>
      </c>
      <c r="F388" s="105">
        <f t="shared" ref="F388:G391" si="156">F389</f>
        <v>28100</v>
      </c>
      <c r="G388" s="106">
        <f t="shared" si="156"/>
        <v>28100</v>
      </c>
    </row>
    <row r="389" spans="1:7" ht="26.4">
      <c r="A389" s="107" t="s">
        <v>263</v>
      </c>
      <c r="B389" s="109" t="s">
        <v>297</v>
      </c>
      <c r="C389" s="103"/>
      <c r="D389" s="103"/>
      <c r="E389" s="105">
        <f>E390</f>
        <v>29065.9</v>
      </c>
      <c r="F389" s="105">
        <f t="shared" si="156"/>
        <v>28100</v>
      </c>
      <c r="G389" s="106">
        <f t="shared" si="156"/>
        <v>28100</v>
      </c>
    </row>
    <row r="390" spans="1:7">
      <c r="A390" s="114" t="s">
        <v>298</v>
      </c>
      <c r="B390" s="111" t="s">
        <v>299</v>
      </c>
      <c r="C390" s="115"/>
      <c r="D390" s="115"/>
      <c r="E390" s="112">
        <f>E391+E395+E393</f>
        <v>29065.9</v>
      </c>
      <c r="F390" s="112">
        <f t="shared" ref="F390:G390" si="157">F391+F395+F393</f>
        <v>28100</v>
      </c>
      <c r="G390" s="113">
        <f t="shared" si="157"/>
        <v>28100</v>
      </c>
    </row>
    <row r="391" spans="1:7" ht="39.6">
      <c r="A391" s="114" t="s">
        <v>78</v>
      </c>
      <c r="B391" s="111" t="s">
        <v>299</v>
      </c>
      <c r="C391" s="115" t="s">
        <v>79</v>
      </c>
      <c r="D391" s="115"/>
      <c r="E391" s="112">
        <f>E392</f>
        <v>26446.9</v>
      </c>
      <c r="F391" s="112">
        <f t="shared" si="156"/>
        <v>25481</v>
      </c>
      <c r="G391" s="113">
        <f t="shared" si="156"/>
        <v>25481</v>
      </c>
    </row>
    <row r="392" spans="1:7">
      <c r="A392" s="114" t="s">
        <v>83</v>
      </c>
      <c r="B392" s="111" t="s">
        <v>299</v>
      </c>
      <c r="C392" s="115" t="s">
        <v>84</v>
      </c>
      <c r="D392" s="115">
        <v>900100</v>
      </c>
      <c r="E392" s="112">
        <v>26446.9</v>
      </c>
      <c r="F392" s="112">
        <v>25481</v>
      </c>
      <c r="G392" s="113">
        <v>25481</v>
      </c>
    </row>
    <row r="393" spans="1:7" ht="13.35" customHeight="1">
      <c r="A393" s="114" t="s">
        <v>73</v>
      </c>
      <c r="B393" s="111" t="s">
        <v>299</v>
      </c>
      <c r="C393" s="115">
        <v>200</v>
      </c>
      <c r="D393" s="115"/>
      <c r="E393" s="112">
        <f t="shared" ref="E393" si="158">E394</f>
        <v>2512</v>
      </c>
      <c r="F393" s="112">
        <f t="shared" ref="F393:G393" si="159">F394</f>
        <v>2512</v>
      </c>
      <c r="G393" s="113">
        <f t="shared" si="159"/>
        <v>2512</v>
      </c>
    </row>
    <row r="394" spans="1:7" ht="26.4">
      <c r="A394" s="114" t="s">
        <v>75</v>
      </c>
      <c r="B394" s="111" t="s">
        <v>299</v>
      </c>
      <c r="C394" s="115">
        <v>240</v>
      </c>
      <c r="D394" s="115">
        <v>900100</v>
      </c>
      <c r="E394" s="122">
        <v>2512</v>
      </c>
      <c r="F394" s="122">
        <v>2512</v>
      </c>
      <c r="G394" s="143">
        <v>2512</v>
      </c>
    </row>
    <row r="395" spans="1:7">
      <c r="A395" s="114" t="s">
        <v>85</v>
      </c>
      <c r="B395" s="111" t="s">
        <v>299</v>
      </c>
      <c r="C395" s="115" t="s">
        <v>86</v>
      </c>
      <c r="D395" s="115"/>
      <c r="E395" s="112">
        <f>E396</f>
        <v>107</v>
      </c>
      <c r="F395" s="112">
        <f t="shared" ref="F395:G395" si="160">F396</f>
        <v>107</v>
      </c>
      <c r="G395" s="113">
        <f t="shared" si="160"/>
        <v>107</v>
      </c>
    </row>
    <row r="396" spans="1:7" ht="14.85" customHeight="1">
      <c r="A396" s="114" t="s">
        <v>87</v>
      </c>
      <c r="B396" s="111" t="s">
        <v>299</v>
      </c>
      <c r="C396" s="115" t="s">
        <v>88</v>
      </c>
      <c r="D396" s="115">
        <v>900100</v>
      </c>
      <c r="E396" s="112">
        <v>107</v>
      </c>
      <c r="F396" s="112">
        <v>107</v>
      </c>
      <c r="G396" s="113">
        <v>107</v>
      </c>
    </row>
    <row r="397" spans="1:7" s="81" customFormat="1">
      <c r="A397" s="119" t="s">
        <v>413</v>
      </c>
      <c r="B397" s="109" t="s">
        <v>179</v>
      </c>
      <c r="C397" s="103"/>
      <c r="D397" s="103"/>
      <c r="E397" s="105">
        <f>E398+E408</f>
        <v>11883.7</v>
      </c>
      <c r="F397" s="105">
        <f t="shared" ref="F397:G397" si="161">F398+F408</f>
        <v>3447</v>
      </c>
      <c r="G397" s="106">
        <f t="shared" si="161"/>
        <v>6627.2999999999993</v>
      </c>
    </row>
    <row r="398" spans="1:7" s="81" customFormat="1">
      <c r="A398" s="119" t="s">
        <v>414</v>
      </c>
      <c r="B398" s="109" t="s">
        <v>180</v>
      </c>
      <c r="C398" s="103"/>
      <c r="D398" s="103"/>
      <c r="E398" s="105">
        <f t="shared" ref="E398:G400" si="162">E399</f>
        <v>5613.7</v>
      </c>
      <c r="F398" s="105">
        <f t="shared" si="162"/>
        <v>3447</v>
      </c>
      <c r="G398" s="106">
        <f t="shared" si="162"/>
        <v>3492.2999999999997</v>
      </c>
    </row>
    <row r="399" spans="1:7" s="81" customFormat="1" ht="39.6">
      <c r="A399" s="119" t="s">
        <v>415</v>
      </c>
      <c r="B399" s="109" t="s">
        <v>181</v>
      </c>
      <c r="C399" s="103"/>
      <c r="D399" s="103"/>
      <c r="E399" s="105">
        <f>E400+E405</f>
        <v>5613.7</v>
      </c>
      <c r="F399" s="105">
        <f t="shared" ref="F399:G399" si="163">F400+F405</f>
        <v>3447</v>
      </c>
      <c r="G399" s="106">
        <f t="shared" si="163"/>
        <v>3492.2999999999997</v>
      </c>
    </row>
    <row r="400" spans="1:7" s="81" customFormat="1">
      <c r="A400" s="141" t="s">
        <v>182</v>
      </c>
      <c r="B400" s="111" t="s">
        <v>183</v>
      </c>
      <c r="C400" s="115"/>
      <c r="D400" s="115"/>
      <c r="E400" s="112">
        <f t="shared" si="162"/>
        <v>4912</v>
      </c>
      <c r="F400" s="112">
        <f t="shared" si="162"/>
        <v>3447</v>
      </c>
      <c r="G400" s="113">
        <f>G401</f>
        <v>3492.2999999999997</v>
      </c>
    </row>
    <row r="401" spans="1:7" s="81" customFormat="1">
      <c r="A401" s="123" t="s">
        <v>63</v>
      </c>
      <c r="B401" s="111" t="s">
        <v>183</v>
      </c>
      <c r="C401" s="121" t="s">
        <v>64</v>
      </c>
      <c r="D401" s="121"/>
      <c r="E401" s="112">
        <f>E403+E404+E402</f>
        <v>4912</v>
      </c>
      <c r="F401" s="112">
        <f t="shared" ref="F401:G401" si="164">F403+F404+F402</f>
        <v>3447</v>
      </c>
      <c r="G401" s="113">
        <f t="shared" si="164"/>
        <v>3492.2999999999997</v>
      </c>
    </row>
    <row r="402" spans="1:7" s="81" customFormat="1">
      <c r="A402" s="123" t="s">
        <v>65</v>
      </c>
      <c r="B402" s="111" t="s">
        <v>183</v>
      </c>
      <c r="C402" s="121" t="s">
        <v>66</v>
      </c>
      <c r="D402" s="121" t="s">
        <v>274</v>
      </c>
      <c r="E402" s="112">
        <v>518.20000000000005</v>
      </c>
      <c r="F402" s="112">
        <v>362</v>
      </c>
      <c r="G402" s="113">
        <v>379.1</v>
      </c>
    </row>
    <row r="403" spans="1:7" s="81" customFormat="1">
      <c r="A403" s="123" t="s">
        <v>65</v>
      </c>
      <c r="B403" s="111" t="s">
        <v>183</v>
      </c>
      <c r="C403" s="121" t="s">
        <v>66</v>
      </c>
      <c r="D403" s="121" t="s">
        <v>235</v>
      </c>
      <c r="E403" s="112">
        <v>2196.9</v>
      </c>
      <c r="F403" s="112">
        <v>1542.5</v>
      </c>
      <c r="G403" s="113">
        <v>1556.6</v>
      </c>
    </row>
    <row r="404" spans="1:7" s="81" customFormat="1">
      <c r="A404" s="123" t="s">
        <v>65</v>
      </c>
      <c r="B404" s="111" t="s">
        <v>183</v>
      </c>
      <c r="C404" s="121" t="s">
        <v>66</v>
      </c>
      <c r="D404" s="121" t="s">
        <v>234</v>
      </c>
      <c r="E404" s="112">
        <v>2196.9</v>
      </c>
      <c r="F404" s="112">
        <v>1542.5</v>
      </c>
      <c r="G404" s="113">
        <v>1556.6</v>
      </c>
    </row>
    <row r="405" spans="1:7" s="81" customFormat="1" ht="26.4">
      <c r="A405" s="123" t="s">
        <v>544</v>
      </c>
      <c r="B405" s="111" t="s">
        <v>545</v>
      </c>
      <c r="C405" s="121"/>
      <c r="D405" s="121"/>
      <c r="E405" s="112">
        <f>E406</f>
        <v>701.7</v>
      </c>
      <c r="F405" s="144">
        <f t="shared" ref="F405:G406" si="165">F406</f>
        <v>0</v>
      </c>
      <c r="G405" s="145">
        <f t="shared" si="165"/>
        <v>0</v>
      </c>
    </row>
    <row r="406" spans="1:7" s="81" customFormat="1">
      <c r="A406" s="123" t="s">
        <v>63</v>
      </c>
      <c r="B406" s="111" t="s">
        <v>545</v>
      </c>
      <c r="C406" s="121" t="s">
        <v>64</v>
      </c>
      <c r="D406" s="121"/>
      <c r="E406" s="112">
        <f>E407</f>
        <v>701.7</v>
      </c>
      <c r="F406" s="144">
        <f t="shared" si="165"/>
        <v>0</v>
      </c>
      <c r="G406" s="145">
        <f t="shared" si="165"/>
        <v>0</v>
      </c>
    </row>
    <row r="407" spans="1:7" s="81" customFormat="1">
      <c r="A407" s="123" t="s">
        <v>65</v>
      </c>
      <c r="B407" s="111" t="s">
        <v>545</v>
      </c>
      <c r="C407" s="121" t="s">
        <v>66</v>
      </c>
      <c r="D407" s="121" t="s">
        <v>234</v>
      </c>
      <c r="E407" s="112">
        <v>701.7</v>
      </c>
      <c r="F407" s="144">
        <v>0</v>
      </c>
      <c r="G407" s="145">
        <v>0</v>
      </c>
    </row>
    <row r="408" spans="1:7" s="81" customFormat="1" ht="26.4">
      <c r="A408" s="119" t="s">
        <v>416</v>
      </c>
      <c r="B408" s="109" t="s">
        <v>184</v>
      </c>
      <c r="C408" s="103"/>
      <c r="D408" s="103"/>
      <c r="E408" s="105">
        <f t="shared" ref="E408:G411" si="166">E409</f>
        <v>6270</v>
      </c>
      <c r="F408" s="105">
        <f t="shared" si="166"/>
        <v>0</v>
      </c>
      <c r="G408" s="106">
        <f t="shared" si="166"/>
        <v>3135</v>
      </c>
    </row>
    <row r="409" spans="1:7" s="81" customFormat="1" ht="39.6">
      <c r="A409" s="119" t="s">
        <v>417</v>
      </c>
      <c r="B409" s="109" t="s">
        <v>185</v>
      </c>
      <c r="C409" s="103"/>
      <c r="D409" s="103"/>
      <c r="E409" s="105">
        <f>E410</f>
        <v>6270</v>
      </c>
      <c r="F409" s="105">
        <f t="shared" si="166"/>
        <v>0</v>
      </c>
      <c r="G409" s="106">
        <f t="shared" si="166"/>
        <v>3135</v>
      </c>
    </row>
    <row r="410" spans="1:7" s="81" customFormat="1" ht="26.4">
      <c r="A410" s="141" t="s">
        <v>584</v>
      </c>
      <c r="B410" s="111" t="s">
        <v>186</v>
      </c>
      <c r="C410" s="115"/>
      <c r="D410" s="115"/>
      <c r="E410" s="112">
        <f>E411</f>
        <v>6270</v>
      </c>
      <c r="F410" s="112">
        <f t="shared" ref="F410:G410" si="167">F411</f>
        <v>0</v>
      </c>
      <c r="G410" s="113">
        <f t="shared" si="167"/>
        <v>3135</v>
      </c>
    </row>
    <row r="411" spans="1:7" s="81" customFormat="1">
      <c r="A411" s="114" t="s">
        <v>59</v>
      </c>
      <c r="B411" s="111" t="s">
        <v>186</v>
      </c>
      <c r="C411" s="121" t="s">
        <v>60</v>
      </c>
      <c r="D411" s="115"/>
      <c r="E411" s="112">
        <f t="shared" si="166"/>
        <v>6270</v>
      </c>
      <c r="F411" s="112">
        <f t="shared" si="166"/>
        <v>0</v>
      </c>
      <c r="G411" s="113">
        <f t="shared" si="166"/>
        <v>3135</v>
      </c>
    </row>
    <row r="412" spans="1:7" s="81" customFormat="1">
      <c r="A412" s="114" t="s">
        <v>61</v>
      </c>
      <c r="B412" s="111" t="s">
        <v>186</v>
      </c>
      <c r="C412" s="121" t="s">
        <v>62</v>
      </c>
      <c r="D412" s="115">
        <v>900303</v>
      </c>
      <c r="E412" s="112">
        <v>6270</v>
      </c>
      <c r="F412" s="112">
        <v>0</v>
      </c>
      <c r="G412" s="113">
        <v>3135</v>
      </c>
    </row>
    <row r="413" spans="1:7" s="81" customFormat="1" ht="24.6" customHeight="1">
      <c r="A413" s="146" t="s">
        <v>418</v>
      </c>
      <c r="B413" s="109" t="s">
        <v>102</v>
      </c>
      <c r="C413" s="74"/>
      <c r="D413" s="74"/>
      <c r="E413" s="105">
        <f>E414+E422+E433+E473+E485+E480</f>
        <v>1926097.8</v>
      </c>
      <c r="F413" s="105">
        <f>F414+F422+F433+F473+F485+F480</f>
        <v>924441.5</v>
      </c>
      <c r="G413" s="106">
        <f>G414+G422+G433+G473+G485+G480</f>
        <v>837165.29999999993</v>
      </c>
    </row>
    <row r="414" spans="1:7" s="81" customFormat="1">
      <c r="A414" s="146" t="s">
        <v>419</v>
      </c>
      <c r="B414" s="109" t="s">
        <v>103</v>
      </c>
      <c r="C414" s="76"/>
      <c r="D414" s="76"/>
      <c r="E414" s="105">
        <f>E415</f>
        <v>5412.3</v>
      </c>
      <c r="F414" s="105">
        <f t="shared" ref="F414:G420" si="168">F415</f>
        <v>2500</v>
      </c>
      <c r="G414" s="106">
        <f t="shared" si="168"/>
        <v>2500</v>
      </c>
    </row>
    <row r="415" spans="1:7" s="81" customFormat="1" ht="39.6">
      <c r="A415" s="146" t="s">
        <v>420</v>
      </c>
      <c r="B415" s="109" t="s">
        <v>421</v>
      </c>
      <c r="C415" s="76"/>
      <c r="D415" s="76"/>
      <c r="E415" s="105">
        <f>E419+E416</f>
        <v>5412.3</v>
      </c>
      <c r="F415" s="105">
        <f t="shared" ref="F415:G415" si="169">F419+F416</f>
        <v>2500</v>
      </c>
      <c r="G415" s="106">
        <f t="shared" si="169"/>
        <v>2500</v>
      </c>
    </row>
    <row r="416" spans="1:7" s="81" customFormat="1" ht="26.4">
      <c r="A416" s="149" t="s">
        <v>747</v>
      </c>
      <c r="B416" s="111" t="s">
        <v>737</v>
      </c>
      <c r="C416" s="76"/>
      <c r="D416" s="76"/>
      <c r="E416" s="112">
        <f>E417</f>
        <v>1712.3</v>
      </c>
      <c r="F416" s="112">
        <f t="shared" ref="F416:G417" si="170">F417</f>
        <v>0</v>
      </c>
      <c r="G416" s="113">
        <f t="shared" si="170"/>
        <v>0</v>
      </c>
    </row>
    <row r="417" spans="1:7" s="81" customFormat="1">
      <c r="A417" s="114" t="s">
        <v>73</v>
      </c>
      <c r="B417" s="111" t="s">
        <v>737</v>
      </c>
      <c r="C417" s="71">
        <v>200</v>
      </c>
      <c r="D417" s="71"/>
      <c r="E417" s="112">
        <f>E418</f>
        <v>1712.3</v>
      </c>
      <c r="F417" s="112">
        <f t="shared" si="170"/>
        <v>0</v>
      </c>
      <c r="G417" s="113">
        <f t="shared" si="170"/>
        <v>0</v>
      </c>
    </row>
    <row r="418" spans="1:7" s="81" customFormat="1" ht="26.4">
      <c r="A418" s="114" t="s">
        <v>75</v>
      </c>
      <c r="B418" s="111" t="s">
        <v>737</v>
      </c>
      <c r="C418" s="71">
        <v>240</v>
      </c>
      <c r="D418" s="71">
        <v>900100</v>
      </c>
      <c r="E418" s="112">
        <v>1712.3</v>
      </c>
      <c r="F418" s="112">
        <v>0</v>
      </c>
      <c r="G418" s="113">
        <v>0</v>
      </c>
    </row>
    <row r="419" spans="1:7" s="82" customFormat="1" ht="18" customHeight="1">
      <c r="A419" s="114" t="s">
        <v>495</v>
      </c>
      <c r="B419" s="147" t="s">
        <v>496</v>
      </c>
      <c r="C419" s="115"/>
      <c r="D419" s="115"/>
      <c r="E419" s="112">
        <f>E420</f>
        <v>3700</v>
      </c>
      <c r="F419" s="112">
        <f t="shared" si="168"/>
        <v>2500</v>
      </c>
      <c r="G419" s="113">
        <f t="shared" si="168"/>
        <v>2500</v>
      </c>
    </row>
    <row r="420" spans="1:7" s="82" customFormat="1" ht="18" customHeight="1">
      <c r="A420" s="114" t="s">
        <v>67</v>
      </c>
      <c r="B420" s="147" t="s">
        <v>496</v>
      </c>
      <c r="C420" s="115" t="s">
        <v>68</v>
      </c>
      <c r="D420" s="115"/>
      <c r="E420" s="112">
        <f>E421</f>
        <v>3700</v>
      </c>
      <c r="F420" s="112">
        <f t="shared" si="168"/>
        <v>2500</v>
      </c>
      <c r="G420" s="113">
        <f t="shared" si="168"/>
        <v>2500</v>
      </c>
    </row>
    <row r="421" spans="1:7" s="82" customFormat="1" ht="13.35" customHeight="1">
      <c r="A421" s="114" t="s">
        <v>69</v>
      </c>
      <c r="B421" s="147" t="s">
        <v>496</v>
      </c>
      <c r="C421" s="115" t="s">
        <v>70</v>
      </c>
      <c r="D421" s="115">
        <v>900100</v>
      </c>
      <c r="E421" s="112">
        <v>3700</v>
      </c>
      <c r="F421" s="112">
        <v>2500</v>
      </c>
      <c r="G421" s="113">
        <v>2500</v>
      </c>
    </row>
    <row r="422" spans="1:7" s="81" customFormat="1" ht="14.85" customHeight="1">
      <c r="A422" s="107" t="s">
        <v>422</v>
      </c>
      <c r="B422" s="148" t="s">
        <v>277</v>
      </c>
      <c r="C422" s="103"/>
      <c r="D422" s="103"/>
      <c r="E422" s="105">
        <f>E423+E428</f>
        <v>70494</v>
      </c>
      <c r="F422" s="105">
        <f t="shared" ref="F422:G422" si="171">F423+F428</f>
        <v>202943.5</v>
      </c>
      <c r="G422" s="106">
        <f t="shared" si="171"/>
        <v>0</v>
      </c>
    </row>
    <row r="423" spans="1:7" s="82" customFormat="1" ht="41.85" customHeight="1">
      <c r="A423" s="107" t="s">
        <v>423</v>
      </c>
      <c r="B423" s="148" t="s">
        <v>278</v>
      </c>
      <c r="C423" s="103"/>
      <c r="D423" s="103"/>
      <c r="E423" s="105">
        <f>E424</f>
        <v>60426.6</v>
      </c>
      <c r="F423" s="105">
        <f t="shared" ref="F423:G424" si="172">F424</f>
        <v>155764.4</v>
      </c>
      <c r="G423" s="106">
        <f t="shared" si="172"/>
        <v>0</v>
      </c>
    </row>
    <row r="424" spans="1:7" s="81" customFormat="1" ht="14.85" customHeight="1">
      <c r="A424" s="114" t="s">
        <v>279</v>
      </c>
      <c r="B424" s="147" t="s">
        <v>280</v>
      </c>
      <c r="C424" s="115"/>
      <c r="D424" s="115"/>
      <c r="E424" s="112">
        <f>E425</f>
        <v>60426.6</v>
      </c>
      <c r="F424" s="112">
        <f t="shared" si="172"/>
        <v>155764.4</v>
      </c>
      <c r="G424" s="113">
        <f t="shared" si="172"/>
        <v>0</v>
      </c>
    </row>
    <row r="425" spans="1:7" s="81" customFormat="1" ht="14.85" customHeight="1">
      <c r="A425" s="114" t="s">
        <v>59</v>
      </c>
      <c r="B425" s="147" t="s">
        <v>280</v>
      </c>
      <c r="C425" s="115" t="s">
        <v>60</v>
      </c>
      <c r="D425" s="115"/>
      <c r="E425" s="112">
        <f>E426+E427</f>
        <v>60426.6</v>
      </c>
      <c r="F425" s="112">
        <f t="shared" ref="F425:G425" si="173">F426+F427</f>
        <v>155764.4</v>
      </c>
      <c r="G425" s="113">
        <f t="shared" si="173"/>
        <v>0</v>
      </c>
    </row>
    <row r="426" spans="1:7" s="81" customFormat="1" ht="14.85" customHeight="1">
      <c r="A426" s="114" t="s">
        <v>61</v>
      </c>
      <c r="B426" s="147" t="s">
        <v>280</v>
      </c>
      <c r="C426" s="115" t="s">
        <v>62</v>
      </c>
      <c r="D426" s="115">
        <v>900302</v>
      </c>
      <c r="E426" s="112">
        <v>48037.1</v>
      </c>
      <c r="F426" s="112">
        <v>123832.1</v>
      </c>
      <c r="G426" s="145">
        <v>0</v>
      </c>
    </row>
    <row r="427" spans="1:7" s="81" customFormat="1" ht="14.85" customHeight="1">
      <c r="A427" s="114" t="s">
        <v>61</v>
      </c>
      <c r="B427" s="147" t="s">
        <v>280</v>
      </c>
      <c r="C427" s="115">
        <v>410</v>
      </c>
      <c r="D427" s="115">
        <v>900100</v>
      </c>
      <c r="E427" s="112">
        <v>12389.5</v>
      </c>
      <c r="F427" s="112">
        <v>31932.3</v>
      </c>
      <c r="G427" s="145">
        <v>0</v>
      </c>
    </row>
    <row r="428" spans="1:7" s="82" customFormat="1" ht="47.1" customHeight="1">
      <c r="A428" s="107" t="s">
        <v>566</v>
      </c>
      <c r="B428" s="148" t="s">
        <v>565</v>
      </c>
      <c r="C428" s="103"/>
      <c r="D428" s="103"/>
      <c r="E428" s="105">
        <f>E429</f>
        <v>10067.4</v>
      </c>
      <c r="F428" s="105">
        <f t="shared" ref="F428:G429" si="174">F429</f>
        <v>47179.1</v>
      </c>
      <c r="G428" s="106">
        <f t="shared" si="174"/>
        <v>0</v>
      </c>
    </row>
    <row r="429" spans="1:7" s="81" customFormat="1" ht="36.6" customHeight="1">
      <c r="A429" s="114" t="s">
        <v>567</v>
      </c>
      <c r="B429" s="147" t="s">
        <v>568</v>
      </c>
      <c r="C429" s="115"/>
      <c r="D429" s="115"/>
      <c r="E429" s="112">
        <f>E430</f>
        <v>10067.4</v>
      </c>
      <c r="F429" s="112">
        <f t="shared" si="174"/>
        <v>47179.1</v>
      </c>
      <c r="G429" s="113">
        <f t="shared" si="174"/>
        <v>0</v>
      </c>
    </row>
    <row r="430" spans="1:7" s="81" customFormat="1" ht="13.35" customHeight="1">
      <c r="A430" s="114" t="s">
        <v>73</v>
      </c>
      <c r="B430" s="147" t="s">
        <v>568</v>
      </c>
      <c r="C430" s="115">
        <v>200</v>
      </c>
      <c r="D430" s="115"/>
      <c r="E430" s="112">
        <f>E431+E432</f>
        <v>10067.4</v>
      </c>
      <c r="F430" s="112">
        <f t="shared" ref="F430:G430" si="175">F431+F432</f>
        <v>47179.1</v>
      </c>
      <c r="G430" s="113">
        <f t="shared" si="175"/>
        <v>0</v>
      </c>
    </row>
    <row r="431" spans="1:7" s="81" customFormat="1" ht="24" customHeight="1">
      <c r="A431" s="114" t="s">
        <v>75</v>
      </c>
      <c r="B431" s="147" t="s">
        <v>568</v>
      </c>
      <c r="C431" s="115">
        <v>240</v>
      </c>
      <c r="D431" s="115">
        <v>900302</v>
      </c>
      <c r="E431" s="112">
        <v>8161.3</v>
      </c>
      <c r="F431" s="112">
        <v>32270</v>
      </c>
      <c r="G431" s="145">
        <v>0</v>
      </c>
    </row>
    <row r="432" spans="1:7" s="81" customFormat="1" ht="24" customHeight="1">
      <c r="A432" s="114" t="s">
        <v>75</v>
      </c>
      <c r="B432" s="147" t="s">
        <v>568</v>
      </c>
      <c r="C432" s="115">
        <v>240</v>
      </c>
      <c r="D432" s="115">
        <v>900100</v>
      </c>
      <c r="E432" s="112">
        <v>1906.1</v>
      </c>
      <c r="F432" s="112">
        <v>14909.1</v>
      </c>
      <c r="G432" s="145">
        <v>0</v>
      </c>
    </row>
    <row r="433" spans="1:7" s="81" customFormat="1" ht="19.350000000000001" customHeight="1">
      <c r="A433" s="146" t="s">
        <v>424</v>
      </c>
      <c r="B433" s="109" t="s">
        <v>104</v>
      </c>
      <c r="C433" s="76"/>
      <c r="D433" s="76"/>
      <c r="E433" s="105">
        <f>E442+E466+E434</f>
        <v>1797198.7</v>
      </c>
      <c r="F433" s="105">
        <f>F442+F466+F434</f>
        <v>612908</v>
      </c>
      <c r="G433" s="106">
        <f>G442+G466+G434</f>
        <v>833421.29999999993</v>
      </c>
    </row>
    <row r="434" spans="1:7" s="81" customFormat="1" ht="30" customHeight="1">
      <c r="A434" s="146" t="s">
        <v>577</v>
      </c>
      <c r="B434" s="109" t="s">
        <v>576</v>
      </c>
      <c r="C434" s="76"/>
      <c r="D434" s="76"/>
      <c r="E434" s="105">
        <f>E435+E439</f>
        <v>369424</v>
      </c>
      <c r="F434" s="105">
        <f t="shared" ref="F434:G434" si="176">F435</f>
        <v>213096.59999999998</v>
      </c>
      <c r="G434" s="106">
        <f t="shared" si="176"/>
        <v>304619.5</v>
      </c>
    </row>
    <row r="435" spans="1:7" s="81" customFormat="1" ht="19.350000000000001" customHeight="1">
      <c r="A435" s="149" t="s">
        <v>582</v>
      </c>
      <c r="B435" s="111" t="s">
        <v>637</v>
      </c>
      <c r="C435" s="71"/>
      <c r="D435" s="71"/>
      <c r="E435" s="112">
        <f>E436</f>
        <v>366904.5</v>
      </c>
      <c r="F435" s="112">
        <f t="shared" ref="F435:G435" si="177">F436</f>
        <v>213096.59999999998</v>
      </c>
      <c r="G435" s="113">
        <f t="shared" si="177"/>
        <v>304619.5</v>
      </c>
    </row>
    <row r="436" spans="1:7" s="81" customFormat="1" ht="21" customHeight="1">
      <c r="A436" s="114" t="s">
        <v>59</v>
      </c>
      <c r="B436" s="111" t="s">
        <v>637</v>
      </c>
      <c r="C436" s="115" t="s">
        <v>60</v>
      </c>
      <c r="D436" s="115"/>
      <c r="E436" s="112">
        <f>E437+E438</f>
        <v>366904.5</v>
      </c>
      <c r="F436" s="112">
        <f t="shared" ref="F436:G436" si="178">F437+F438</f>
        <v>213096.59999999998</v>
      </c>
      <c r="G436" s="113">
        <f t="shared" si="178"/>
        <v>304619.5</v>
      </c>
    </row>
    <row r="437" spans="1:7" s="81" customFormat="1" ht="21" customHeight="1">
      <c r="A437" s="114" t="s">
        <v>61</v>
      </c>
      <c r="B437" s="111" t="s">
        <v>637</v>
      </c>
      <c r="C437" s="115" t="s">
        <v>62</v>
      </c>
      <c r="D437" s="115">
        <v>900302</v>
      </c>
      <c r="E437" s="112">
        <v>297559.59999999998</v>
      </c>
      <c r="F437" s="112">
        <v>172821.3</v>
      </c>
      <c r="G437" s="113">
        <v>247046.39999999999</v>
      </c>
    </row>
    <row r="438" spans="1:7" s="81" customFormat="1" ht="21" customHeight="1">
      <c r="A438" s="114" t="s">
        <v>61</v>
      </c>
      <c r="B438" s="111" t="s">
        <v>637</v>
      </c>
      <c r="C438" s="115" t="s">
        <v>62</v>
      </c>
      <c r="D438" s="115">
        <v>900100</v>
      </c>
      <c r="E438" s="112">
        <v>69344.899999999994</v>
      </c>
      <c r="F438" s="112">
        <v>40275.300000000003</v>
      </c>
      <c r="G438" s="113">
        <v>57573.1</v>
      </c>
    </row>
    <row r="439" spans="1:7" s="81" customFormat="1" ht="30.75" customHeight="1">
      <c r="A439" s="114" t="s">
        <v>741</v>
      </c>
      <c r="B439" s="111" t="s">
        <v>742</v>
      </c>
      <c r="C439" s="115"/>
      <c r="D439" s="115"/>
      <c r="E439" s="112">
        <f>E440</f>
        <v>2519.5</v>
      </c>
      <c r="F439" s="112">
        <f t="shared" ref="F439:G440" si="179">F440</f>
        <v>0</v>
      </c>
      <c r="G439" s="113">
        <f t="shared" si="179"/>
        <v>0</v>
      </c>
    </row>
    <row r="440" spans="1:7" s="81" customFormat="1" ht="21" customHeight="1">
      <c r="A440" s="114" t="s">
        <v>59</v>
      </c>
      <c r="B440" s="111" t="s">
        <v>742</v>
      </c>
      <c r="C440" s="115" t="s">
        <v>60</v>
      </c>
      <c r="D440" s="115"/>
      <c r="E440" s="112">
        <f>E441</f>
        <v>2519.5</v>
      </c>
      <c r="F440" s="112">
        <f t="shared" si="179"/>
        <v>0</v>
      </c>
      <c r="G440" s="113">
        <f t="shared" si="179"/>
        <v>0</v>
      </c>
    </row>
    <row r="441" spans="1:7" s="81" customFormat="1" ht="21" customHeight="1">
      <c r="A441" s="114" t="s">
        <v>61</v>
      </c>
      <c r="B441" s="111" t="s">
        <v>742</v>
      </c>
      <c r="C441" s="115" t="s">
        <v>62</v>
      </c>
      <c r="D441" s="115">
        <v>900100</v>
      </c>
      <c r="E441" s="112">
        <v>2519.5</v>
      </c>
      <c r="F441" s="122">
        <v>0</v>
      </c>
      <c r="G441" s="143">
        <v>0</v>
      </c>
    </row>
    <row r="442" spans="1:7" s="81" customFormat="1" ht="32.1" customHeight="1">
      <c r="A442" s="150" t="s">
        <v>425</v>
      </c>
      <c r="B442" s="109" t="s">
        <v>105</v>
      </c>
      <c r="C442" s="103"/>
      <c r="D442" s="103"/>
      <c r="E442" s="105">
        <f>E443+E455+E451+E459+E447+E463</f>
        <v>1422924.7</v>
      </c>
      <c r="F442" s="105">
        <f t="shared" ref="F442:G442" si="180">F443+F455+F451+F459+F447+F463</f>
        <v>398611.39999999997</v>
      </c>
      <c r="G442" s="106">
        <f t="shared" si="180"/>
        <v>527601.79999999993</v>
      </c>
    </row>
    <row r="443" spans="1:7" s="81" customFormat="1" ht="23.1" customHeight="1">
      <c r="A443" s="151" t="s">
        <v>323</v>
      </c>
      <c r="B443" s="111" t="s">
        <v>289</v>
      </c>
      <c r="C443" s="74"/>
      <c r="D443" s="74"/>
      <c r="E443" s="112">
        <f>E444</f>
        <v>67419.100000000006</v>
      </c>
      <c r="F443" s="112">
        <f>F444</f>
        <v>0</v>
      </c>
      <c r="G443" s="113">
        <f>G444</f>
        <v>0</v>
      </c>
    </row>
    <row r="444" spans="1:7" s="81" customFormat="1" ht="13.35" customHeight="1">
      <c r="A444" s="114" t="s">
        <v>73</v>
      </c>
      <c r="B444" s="111" t="s">
        <v>289</v>
      </c>
      <c r="C444" s="115">
        <v>200</v>
      </c>
      <c r="D444" s="115"/>
      <c r="E444" s="112">
        <f>E445+E446</f>
        <v>67419.100000000006</v>
      </c>
      <c r="F444" s="112">
        <f>F445+F446</f>
        <v>0</v>
      </c>
      <c r="G444" s="113">
        <f>G445+G446</f>
        <v>0</v>
      </c>
    </row>
    <row r="445" spans="1:7" s="81" customFormat="1" ht="19.5" customHeight="1">
      <c r="A445" s="114" t="s">
        <v>75</v>
      </c>
      <c r="B445" s="111" t="s">
        <v>289</v>
      </c>
      <c r="C445" s="115">
        <v>240</v>
      </c>
      <c r="D445" s="115">
        <v>900302</v>
      </c>
      <c r="E445" s="112">
        <v>50958.8</v>
      </c>
      <c r="F445" s="112">
        <v>0</v>
      </c>
      <c r="G445" s="113">
        <v>0</v>
      </c>
    </row>
    <row r="446" spans="1:7" s="81" customFormat="1" ht="18.75" customHeight="1">
      <c r="A446" s="114" t="s">
        <v>75</v>
      </c>
      <c r="B446" s="111" t="s">
        <v>289</v>
      </c>
      <c r="C446" s="115">
        <v>240</v>
      </c>
      <c r="D446" s="115">
        <v>900100</v>
      </c>
      <c r="E446" s="112">
        <v>16460.3</v>
      </c>
      <c r="F446" s="112">
        <v>0</v>
      </c>
      <c r="G446" s="113">
        <v>0</v>
      </c>
    </row>
    <row r="447" spans="1:7" s="81" customFormat="1" ht="29.1" customHeight="1">
      <c r="A447" s="114" t="s">
        <v>595</v>
      </c>
      <c r="B447" s="111" t="s">
        <v>597</v>
      </c>
      <c r="C447" s="115"/>
      <c r="D447" s="115"/>
      <c r="E447" s="112">
        <f>E448</f>
        <v>101957.9</v>
      </c>
      <c r="F447" s="112">
        <f t="shared" ref="F447:G447" si="181">F448</f>
        <v>0</v>
      </c>
      <c r="G447" s="113">
        <f t="shared" si="181"/>
        <v>0</v>
      </c>
    </row>
    <row r="448" spans="1:7" s="81" customFormat="1" ht="18.75" customHeight="1">
      <c r="A448" s="114" t="s">
        <v>73</v>
      </c>
      <c r="B448" s="111" t="s">
        <v>597</v>
      </c>
      <c r="C448" s="115">
        <v>200</v>
      </c>
      <c r="D448" s="115"/>
      <c r="E448" s="112">
        <f>E449+E450</f>
        <v>101957.9</v>
      </c>
      <c r="F448" s="112">
        <f t="shared" ref="F448:G448" si="182">F449+F450</f>
        <v>0</v>
      </c>
      <c r="G448" s="113">
        <f t="shared" si="182"/>
        <v>0</v>
      </c>
    </row>
    <row r="449" spans="1:7" s="81" customFormat="1" ht="18.75" customHeight="1">
      <c r="A449" s="114" t="s">
        <v>75</v>
      </c>
      <c r="B449" s="111" t="s">
        <v>597</v>
      </c>
      <c r="C449" s="115">
        <v>240</v>
      </c>
      <c r="D449" s="115">
        <v>900302</v>
      </c>
      <c r="E449" s="112">
        <v>82220.2</v>
      </c>
      <c r="F449" s="112">
        <v>0</v>
      </c>
      <c r="G449" s="113">
        <v>0</v>
      </c>
    </row>
    <row r="450" spans="1:7" s="81" customFormat="1" ht="18.75" customHeight="1">
      <c r="A450" s="114" t="s">
        <v>75</v>
      </c>
      <c r="B450" s="111" t="s">
        <v>597</v>
      </c>
      <c r="C450" s="115">
        <v>240</v>
      </c>
      <c r="D450" s="115">
        <v>900100</v>
      </c>
      <c r="E450" s="112">
        <v>19737.7</v>
      </c>
      <c r="F450" s="112">
        <v>0</v>
      </c>
      <c r="G450" s="113">
        <v>0</v>
      </c>
    </row>
    <row r="451" spans="1:7" s="81" customFormat="1" ht="26.1" customHeight="1">
      <c r="A451" s="114" t="s">
        <v>581</v>
      </c>
      <c r="B451" s="111" t="s">
        <v>636</v>
      </c>
      <c r="C451" s="115"/>
      <c r="D451" s="115"/>
      <c r="E451" s="122">
        <f>E452</f>
        <v>584439.4</v>
      </c>
      <c r="F451" s="122">
        <f t="shared" ref="F451:G451" si="183">F452</f>
        <v>384089.59999999998</v>
      </c>
      <c r="G451" s="143">
        <f t="shared" si="183"/>
        <v>527601.79999999993</v>
      </c>
    </row>
    <row r="452" spans="1:7" s="81" customFormat="1" ht="18.75" customHeight="1">
      <c r="A452" s="114" t="s">
        <v>59</v>
      </c>
      <c r="B452" s="111" t="s">
        <v>636</v>
      </c>
      <c r="C452" s="115" t="s">
        <v>60</v>
      </c>
      <c r="D452" s="115"/>
      <c r="E452" s="122">
        <f>E453+E454</f>
        <v>584439.4</v>
      </c>
      <c r="F452" s="122">
        <f t="shared" ref="F452:G452" si="184">F453+F454</f>
        <v>384089.59999999998</v>
      </c>
      <c r="G452" s="143">
        <f t="shared" si="184"/>
        <v>527601.79999999993</v>
      </c>
    </row>
    <row r="453" spans="1:7" s="81" customFormat="1" ht="18.75" customHeight="1">
      <c r="A453" s="114" t="s">
        <v>61</v>
      </c>
      <c r="B453" s="111" t="s">
        <v>636</v>
      </c>
      <c r="C453" s="115" t="s">
        <v>62</v>
      </c>
      <c r="D453" s="115">
        <v>900302</v>
      </c>
      <c r="E453" s="112">
        <v>472932.2</v>
      </c>
      <c r="F453" s="112">
        <v>311496.7</v>
      </c>
      <c r="G453" s="113">
        <v>427885.1</v>
      </c>
    </row>
    <row r="454" spans="1:7" s="81" customFormat="1" ht="18.75" customHeight="1">
      <c r="A454" s="114" t="s">
        <v>61</v>
      </c>
      <c r="B454" s="111" t="s">
        <v>636</v>
      </c>
      <c r="C454" s="115" t="s">
        <v>62</v>
      </c>
      <c r="D454" s="115">
        <v>900100</v>
      </c>
      <c r="E454" s="112">
        <v>111507.2</v>
      </c>
      <c r="F454" s="112">
        <v>72592.899999999994</v>
      </c>
      <c r="G454" s="113">
        <v>99716.7</v>
      </c>
    </row>
    <row r="455" spans="1:7" s="81" customFormat="1" ht="18.75" customHeight="1">
      <c r="A455" s="114" t="s">
        <v>324</v>
      </c>
      <c r="B455" s="111" t="s">
        <v>723</v>
      </c>
      <c r="C455" s="115"/>
      <c r="D455" s="115"/>
      <c r="E455" s="112">
        <f t="shared" ref="E455:F455" si="185">E456</f>
        <v>14521.8</v>
      </c>
      <c r="F455" s="112">
        <f t="shared" si="185"/>
        <v>14521.8</v>
      </c>
      <c r="G455" s="113">
        <f>G456</f>
        <v>0</v>
      </c>
    </row>
    <row r="456" spans="1:7" s="81" customFormat="1" ht="18.75" customHeight="1">
      <c r="A456" s="114" t="s">
        <v>59</v>
      </c>
      <c r="B456" s="111" t="s">
        <v>723</v>
      </c>
      <c r="C456" s="115" t="s">
        <v>60</v>
      </c>
      <c r="D456" s="115"/>
      <c r="E456" s="112">
        <f t="shared" ref="E456:F456" si="186">E457+E458</f>
        <v>14521.8</v>
      </c>
      <c r="F456" s="112">
        <f t="shared" si="186"/>
        <v>14521.8</v>
      </c>
      <c r="G456" s="113">
        <f>G457+G458</f>
        <v>0</v>
      </c>
    </row>
    <row r="457" spans="1:7" s="81" customFormat="1" ht="18.75" customHeight="1">
      <c r="A457" s="114" t="s">
        <v>61</v>
      </c>
      <c r="B457" s="111" t="s">
        <v>723</v>
      </c>
      <c r="C457" s="115" t="s">
        <v>62</v>
      </c>
      <c r="D457" s="115">
        <v>900302</v>
      </c>
      <c r="E457" s="112">
        <v>11254.4</v>
      </c>
      <c r="F457" s="112">
        <v>11254.4</v>
      </c>
      <c r="G457" s="113">
        <v>0</v>
      </c>
    </row>
    <row r="458" spans="1:7" s="81" customFormat="1" ht="18.75" customHeight="1">
      <c r="A458" s="114" t="s">
        <v>61</v>
      </c>
      <c r="B458" s="111" t="s">
        <v>723</v>
      </c>
      <c r="C458" s="115" t="s">
        <v>62</v>
      </c>
      <c r="D458" s="115">
        <v>900100</v>
      </c>
      <c r="E458" s="112">
        <v>3267.4</v>
      </c>
      <c r="F458" s="112">
        <v>3267.4</v>
      </c>
      <c r="G458" s="113">
        <v>0</v>
      </c>
    </row>
    <row r="459" spans="1:7" s="81" customFormat="1" ht="18.75" customHeight="1">
      <c r="A459" s="114" t="s">
        <v>583</v>
      </c>
      <c r="B459" s="111" t="s">
        <v>596</v>
      </c>
      <c r="C459" s="115"/>
      <c r="D459" s="115"/>
      <c r="E459" s="112">
        <f>E460</f>
        <v>578011.69999999995</v>
      </c>
      <c r="F459" s="112">
        <f t="shared" ref="F459:G459" si="187">F460</f>
        <v>0</v>
      </c>
      <c r="G459" s="113">
        <f t="shared" si="187"/>
        <v>0</v>
      </c>
    </row>
    <row r="460" spans="1:7" s="81" customFormat="1" ht="18.75" customHeight="1">
      <c r="A460" s="114" t="s">
        <v>59</v>
      </c>
      <c r="B460" s="111" t="s">
        <v>596</v>
      </c>
      <c r="C460" s="115" t="s">
        <v>60</v>
      </c>
      <c r="D460" s="115"/>
      <c r="E460" s="112">
        <f>E461+E462</f>
        <v>578011.69999999995</v>
      </c>
      <c r="F460" s="112">
        <f t="shared" ref="F460:G460" si="188">F461+F462</f>
        <v>0</v>
      </c>
      <c r="G460" s="113">
        <f t="shared" si="188"/>
        <v>0</v>
      </c>
    </row>
    <row r="461" spans="1:7" s="81" customFormat="1" ht="18.75" customHeight="1">
      <c r="A461" s="114" t="s">
        <v>61</v>
      </c>
      <c r="B461" s="111" t="s">
        <v>596</v>
      </c>
      <c r="C461" s="115" t="s">
        <v>62</v>
      </c>
      <c r="D461" s="115">
        <v>900302</v>
      </c>
      <c r="E461" s="112">
        <v>468767.1</v>
      </c>
      <c r="F461" s="112">
        <v>0</v>
      </c>
      <c r="G461" s="113">
        <v>0</v>
      </c>
    </row>
    <row r="462" spans="1:7" s="81" customFormat="1" ht="18.75" customHeight="1">
      <c r="A462" s="114" t="s">
        <v>61</v>
      </c>
      <c r="B462" s="111" t="s">
        <v>596</v>
      </c>
      <c r="C462" s="115" t="s">
        <v>62</v>
      </c>
      <c r="D462" s="115">
        <v>900100</v>
      </c>
      <c r="E462" s="112">
        <v>109244.6</v>
      </c>
      <c r="F462" s="112">
        <v>0</v>
      </c>
      <c r="G462" s="113">
        <v>0</v>
      </c>
    </row>
    <row r="463" spans="1:7" s="81" customFormat="1" ht="18.75" customHeight="1">
      <c r="A463" s="114" t="s">
        <v>725</v>
      </c>
      <c r="B463" s="111" t="s">
        <v>724</v>
      </c>
      <c r="C463" s="115"/>
      <c r="D463" s="115"/>
      <c r="E463" s="112">
        <f>E464</f>
        <v>76574.8</v>
      </c>
      <c r="F463" s="112">
        <f t="shared" ref="F463:G464" si="189">F464</f>
        <v>0</v>
      </c>
      <c r="G463" s="113">
        <f t="shared" si="189"/>
        <v>0</v>
      </c>
    </row>
    <row r="464" spans="1:7" s="81" customFormat="1" ht="18.75" customHeight="1">
      <c r="A464" s="114" t="s">
        <v>73</v>
      </c>
      <c r="B464" s="111" t="s">
        <v>724</v>
      </c>
      <c r="C464" s="115">
        <v>200</v>
      </c>
      <c r="D464" s="115"/>
      <c r="E464" s="112">
        <f>E465</f>
        <v>76574.8</v>
      </c>
      <c r="F464" s="112">
        <f t="shared" si="189"/>
        <v>0</v>
      </c>
      <c r="G464" s="113">
        <f t="shared" si="189"/>
        <v>0</v>
      </c>
    </row>
    <row r="465" spans="1:7" s="81" customFormat="1" ht="18.75" customHeight="1">
      <c r="A465" s="114" t="s">
        <v>75</v>
      </c>
      <c r="B465" s="111" t="s">
        <v>724</v>
      </c>
      <c r="C465" s="115">
        <v>240</v>
      </c>
      <c r="D465" s="115">
        <v>900100</v>
      </c>
      <c r="E465" s="112">
        <v>76574.8</v>
      </c>
      <c r="F465" s="112">
        <v>0</v>
      </c>
      <c r="G465" s="113">
        <v>0</v>
      </c>
    </row>
    <row r="466" spans="1:7" s="81" customFormat="1" ht="39" customHeight="1">
      <c r="A466" s="107" t="s">
        <v>682</v>
      </c>
      <c r="B466" s="109" t="s">
        <v>295</v>
      </c>
      <c r="C466" s="115"/>
      <c r="D466" s="115"/>
      <c r="E466" s="112">
        <f>E470+E467</f>
        <v>4850</v>
      </c>
      <c r="F466" s="112">
        <f t="shared" ref="F466:G466" si="190">F470+F467</f>
        <v>1200</v>
      </c>
      <c r="G466" s="113">
        <f t="shared" si="190"/>
        <v>1200</v>
      </c>
    </row>
    <row r="467" spans="1:7" s="81" customFormat="1" ht="39" customHeight="1">
      <c r="A467" s="114" t="s">
        <v>683</v>
      </c>
      <c r="B467" s="147" t="s">
        <v>473</v>
      </c>
      <c r="C467" s="115"/>
      <c r="D467" s="115"/>
      <c r="E467" s="112">
        <f>E468</f>
        <v>2350</v>
      </c>
      <c r="F467" s="112">
        <f t="shared" ref="F467:G468" si="191">F468</f>
        <v>600</v>
      </c>
      <c r="G467" s="113">
        <f t="shared" si="191"/>
        <v>600</v>
      </c>
    </row>
    <row r="468" spans="1:7" s="81" customFormat="1" ht="13.35" customHeight="1">
      <c r="A468" s="114" t="s">
        <v>73</v>
      </c>
      <c r="B468" s="147" t="s">
        <v>473</v>
      </c>
      <c r="C468" s="115" t="s">
        <v>74</v>
      </c>
      <c r="D468" s="115"/>
      <c r="E468" s="112">
        <f>E469</f>
        <v>2350</v>
      </c>
      <c r="F468" s="112">
        <f t="shared" si="191"/>
        <v>600</v>
      </c>
      <c r="G468" s="113">
        <f t="shared" si="191"/>
        <v>600</v>
      </c>
    </row>
    <row r="469" spans="1:7" s="81" customFormat="1" ht="18.75" customHeight="1">
      <c r="A469" s="114" t="s">
        <v>75</v>
      </c>
      <c r="B469" s="147" t="s">
        <v>473</v>
      </c>
      <c r="C469" s="115" t="s">
        <v>76</v>
      </c>
      <c r="D469" s="115">
        <v>900100</v>
      </c>
      <c r="E469" s="112">
        <v>2350</v>
      </c>
      <c r="F469" s="112">
        <v>600</v>
      </c>
      <c r="G469" s="113">
        <v>600</v>
      </c>
    </row>
    <row r="470" spans="1:7" s="81" customFormat="1" ht="52.5" customHeight="1">
      <c r="A470" s="151" t="s">
        <v>684</v>
      </c>
      <c r="B470" s="147" t="s">
        <v>474</v>
      </c>
      <c r="C470" s="115"/>
      <c r="D470" s="115"/>
      <c r="E470" s="112">
        <f>E471</f>
        <v>2500</v>
      </c>
      <c r="F470" s="112">
        <f t="shared" ref="F470:G471" si="192">F471</f>
        <v>600</v>
      </c>
      <c r="G470" s="113">
        <f t="shared" si="192"/>
        <v>600</v>
      </c>
    </row>
    <row r="471" spans="1:7" s="81" customFormat="1" ht="13.35" customHeight="1">
      <c r="A471" s="114" t="s">
        <v>73</v>
      </c>
      <c r="B471" s="147" t="s">
        <v>474</v>
      </c>
      <c r="C471" s="115" t="s">
        <v>74</v>
      </c>
      <c r="D471" s="115"/>
      <c r="E471" s="112">
        <f>E472</f>
        <v>2500</v>
      </c>
      <c r="F471" s="112">
        <f t="shared" si="192"/>
        <v>600</v>
      </c>
      <c r="G471" s="113">
        <f t="shared" si="192"/>
        <v>600</v>
      </c>
    </row>
    <row r="472" spans="1:7" s="81" customFormat="1" ht="18.75" customHeight="1">
      <c r="A472" s="114" t="s">
        <v>75</v>
      </c>
      <c r="B472" s="147" t="s">
        <v>474</v>
      </c>
      <c r="C472" s="115" t="s">
        <v>76</v>
      </c>
      <c r="D472" s="115">
        <v>900100</v>
      </c>
      <c r="E472" s="112">
        <v>2500</v>
      </c>
      <c r="F472" s="112">
        <v>600</v>
      </c>
      <c r="G472" s="113">
        <v>600</v>
      </c>
    </row>
    <row r="473" spans="1:7" s="81" customFormat="1" ht="19.5" customHeight="1">
      <c r="A473" s="146" t="s">
        <v>426</v>
      </c>
      <c r="B473" s="109" t="s">
        <v>427</v>
      </c>
      <c r="C473" s="76"/>
      <c r="D473" s="76"/>
      <c r="E473" s="105">
        <f>E474</f>
        <v>1244</v>
      </c>
      <c r="F473" s="105">
        <f t="shared" ref="F473:G473" si="193">F474</f>
        <v>1244</v>
      </c>
      <c r="G473" s="106">
        <f t="shared" si="193"/>
        <v>1244</v>
      </c>
    </row>
    <row r="474" spans="1:7" s="81" customFormat="1" ht="26.4">
      <c r="A474" s="137" t="s">
        <v>428</v>
      </c>
      <c r="B474" s="109" t="s">
        <v>429</v>
      </c>
      <c r="C474" s="103"/>
      <c r="D474" s="103"/>
      <c r="E474" s="105">
        <f t="shared" ref="E474:G474" si="194">E475</f>
        <v>1244</v>
      </c>
      <c r="F474" s="105">
        <f t="shared" si="194"/>
        <v>1244</v>
      </c>
      <c r="G474" s="106">
        <f t="shared" si="194"/>
        <v>1244</v>
      </c>
    </row>
    <row r="475" spans="1:7" s="81" customFormat="1" ht="26.4">
      <c r="A475" s="151" t="s">
        <v>719</v>
      </c>
      <c r="B475" s="147" t="s">
        <v>430</v>
      </c>
      <c r="C475" s="115"/>
      <c r="D475" s="115"/>
      <c r="E475" s="112">
        <f>E476+E478</f>
        <v>1244</v>
      </c>
      <c r="F475" s="112">
        <f t="shared" ref="F475:G475" si="195">F476+F478</f>
        <v>1244</v>
      </c>
      <c r="G475" s="113">
        <f t="shared" si="195"/>
        <v>1244</v>
      </c>
    </row>
    <row r="476" spans="1:7" s="81" customFormat="1" ht="13.35" customHeight="1">
      <c r="A476" s="114" t="s">
        <v>73</v>
      </c>
      <c r="B476" s="147" t="s">
        <v>430</v>
      </c>
      <c r="C476" s="115" t="s">
        <v>74</v>
      </c>
      <c r="D476" s="115"/>
      <c r="E476" s="112">
        <f>E477</f>
        <v>78.099999999999994</v>
      </c>
      <c r="F476" s="112">
        <f t="shared" ref="F476:G476" si="196">F477</f>
        <v>78.099999999999994</v>
      </c>
      <c r="G476" s="113">
        <f t="shared" si="196"/>
        <v>78.099999999999994</v>
      </c>
    </row>
    <row r="477" spans="1:7" s="81" customFormat="1" ht="26.4">
      <c r="A477" s="114" t="s">
        <v>75</v>
      </c>
      <c r="B477" s="147" t="s">
        <v>430</v>
      </c>
      <c r="C477" s="115" t="s">
        <v>76</v>
      </c>
      <c r="D477" s="115">
        <v>900100</v>
      </c>
      <c r="E477" s="112">
        <v>78.099999999999994</v>
      </c>
      <c r="F477" s="112">
        <v>78.099999999999994</v>
      </c>
      <c r="G477" s="113">
        <v>78.099999999999994</v>
      </c>
    </row>
    <row r="478" spans="1:7" s="81" customFormat="1" ht="26.4">
      <c r="A478" s="114" t="s">
        <v>67</v>
      </c>
      <c r="B478" s="147" t="s">
        <v>430</v>
      </c>
      <c r="C478" s="115" t="s">
        <v>68</v>
      </c>
      <c r="D478" s="115"/>
      <c r="E478" s="112">
        <f>E479</f>
        <v>1165.9000000000001</v>
      </c>
      <c r="F478" s="112">
        <f t="shared" ref="F478:G478" si="197">F479</f>
        <v>1165.9000000000001</v>
      </c>
      <c r="G478" s="113">
        <f t="shared" si="197"/>
        <v>1165.9000000000001</v>
      </c>
    </row>
    <row r="479" spans="1:7" s="81" customFormat="1">
      <c r="A479" s="114" t="s">
        <v>71</v>
      </c>
      <c r="B479" s="147" t="s">
        <v>430</v>
      </c>
      <c r="C479" s="115">
        <v>620</v>
      </c>
      <c r="D479" s="115">
        <v>900100</v>
      </c>
      <c r="E479" s="144">
        <v>1165.9000000000001</v>
      </c>
      <c r="F479" s="144">
        <v>1165.9000000000001</v>
      </c>
      <c r="G479" s="145">
        <v>1165.9000000000001</v>
      </c>
    </row>
    <row r="480" spans="1:7" s="81" customFormat="1" ht="26.4">
      <c r="A480" s="146" t="s">
        <v>715</v>
      </c>
      <c r="B480" s="109" t="s">
        <v>716</v>
      </c>
      <c r="C480" s="76"/>
      <c r="D480" s="76"/>
      <c r="E480" s="105">
        <f t="shared" ref="E480:G483" si="198">E481</f>
        <v>6814.8</v>
      </c>
      <c r="F480" s="105">
        <f t="shared" si="198"/>
        <v>0</v>
      </c>
      <c r="G480" s="106">
        <f t="shared" si="198"/>
        <v>0</v>
      </c>
    </row>
    <row r="481" spans="1:7" s="81" customFormat="1" ht="26.4">
      <c r="A481" s="152" t="s">
        <v>717</v>
      </c>
      <c r="B481" s="109" t="s">
        <v>718</v>
      </c>
      <c r="C481" s="103"/>
      <c r="D481" s="103"/>
      <c r="E481" s="105">
        <f>E482</f>
        <v>6814.8</v>
      </c>
      <c r="F481" s="105">
        <f t="shared" si="198"/>
        <v>0</v>
      </c>
      <c r="G481" s="106">
        <f t="shared" si="198"/>
        <v>0</v>
      </c>
    </row>
    <row r="482" spans="1:7" s="81" customFormat="1" ht="26.4">
      <c r="A482" s="151" t="s">
        <v>719</v>
      </c>
      <c r="B482" s="147" t="s">
        <v>720</v>
      </c>
      <c r="C482" s="115"/>
      <c r="D482" s="115"/>
      <c r="E482" s="112">
        <f>E483</f>
        <v>6814.8</v>
      </c>
      <c r="F482" s="112">
        <f t="shared" si="198"/>
        <v>0</v>
      </c>
      <c r="G482" s="113">
        <f t="shared" si="198"/>
        <v>0</v>
      </c>
    </row>
    <row r="483" spans="1:7" s="81" customFormat="1">
      <c r="A483" s="114" t="s">
        <v>73</v>
      </c>
      <c r="B483" s="147" t="s">
        <v>720</v>
      </c>
      <c r="C483" s="115" t="s">
        <v>74</v>
      </c>
      <c r="D483" s="115"/>
      <c r="E483" s="112">
        <f t="shared" si="198"/>
        <v>6814.8</v>
      </c>
      <c r="F483" s="112">
        <f t="shared" si="198"/>
        <v>0</v>
      </c>
      <c r="G483" s="113">
        <f t="shared" si="198"/>
        <v>0</v>
      </c>
    </row>
    <row r="484" spans="1:7" s="81" customFormat="1" ht="26.4">
      <c r="A484" s="114" t="s">
        <v>75</v>
      </c>
      <c r="B484" s="147" t="s">
        <v>720</v>
      </c>
      <c r="C484" s="115" t="s">
        <v>76</v>
      </c>
      <c r="D484" s="115">
        <v>900100</v>
      </c>
      <c r="E484" s="112">
        <v>6814.8</v>
      </c>
      <c r="F484" s="112">
        <v>0</v>
      </c>
      <c r="G484" s="113">
        <v>0</v>
      </c>
    </row>
    <row r="485" spans="1:7" s="82" customFormat="1" ht="21" customHeight="1">
      <c r="A485" s="107" t="s">
        <v>610</v>
      </c>
      <c r="B485" s="153" t="s">
        <v>612</v>
      </c>
      <c r="C485" s="103"/>
      <c r="D485" s="103"/>
      <c r="E485" s="105">
        <f>E486</f>
        <v>44934</v>
      </c>
      <c r="F485" s="105">
        <f t="shared" ref="F485:G485" si="199">F486</f>
        <v>104846</v>
      </c>
      <c r="G485" s="106">
        <f t="shared" si="199"/>
        <v>0</v>
      </c>
    </row>
    <row r="486" spans="1:7" s="82" customFormat="1" ht="45.6" customHeight="1">
      <c r="A486" s="107" t="s">
        <v>611</v>
      </c>
      <c r="B486" s="153" t="s">
        <v>613</v>
      </c>
      <c r="C486" s="103"/>
      <c r="D486" s="103"/>
      <c r="E486" s="105">
        <f>E487+E490</f>
        <v>44934</v>
      </c>
      <c r="F486" s="105">
        <f t="shared" ref="F486:G486" si="200">F487+F490</f>
        <v>104846</v>
      </c>
      <c r="G486" s="106">
        <f t="shared" si="200"/>
        <v>0</v>
      </c>
    </row>
    <row r="487" spans="1:7" s="81" customFormat="1" ht="21" customHeight="1">
      <c r="A487" s="114" t="s">
        <v>614</v>
      </c>
      <c r="B487" s="147" t="s">
        <v>634</v>
      </c>
      <c r="C487" s="115"/>
      <c r="D487" s="115"/>
      <c r="E487" s="112">
        <f>E488</f>
        <v>1980</v>
      </c>
      <c r="F487" s="112">
        <f t="shared" ref="F487:G488" si="201">F488</f>
        <v>4620</v>
      </c>
      <c r="G487" s="113">
        <f t="shared" si="201"/>
        <v>0</v>
      </c>
    </row>
    <row r="488" spans="1:7" s="81" customFormat="1" ht="21" customHeight="1">
      <c r="A488" s="114" t="s">
        <v>73</v>
      </c>
      <c r="B488" s="147" t="s">
        <v>634</v>
      </c>
      <c r="C488" s="115" t="s">
        <v>74</v>
      </c>
      <c r="D488" s="115"/>
      <c r="E488" s="112">
        <f>E489</f>
        <v>1980</v>
      </c>
      <c r="F488" s="112">
        <f t="shared" si="201"/>
        <v>4620</v>
      </c>
      <c r="G488" s="113">
        <f t="shared" si="201"/>
        <v>0</v>
      </c>
    </row>
    <row r="489" spans="1:7" s="81" customFormat="1" ht="21" customHeight="1">
      <c r="A489" s="114" t="s">
        <v>75</v>
      </c>
      <c r="B489" s="147" t="s">
        <v>634</v>
      </c>
      <c r="C489" s="115" t="s">
        <v>76</v>
      </c>
      <c r="D489" s="115">
        <v>900304</v>
      </c>
      <c r="E489" s="112">
        <v>1980</v>
      </c>
      <c r="F489" s="112">
        <v>4620</v>
      </c>
      <c r="G489" s="113">
        <v>0</v>
      </c>
    </row>
    <row r="490" spans="1:7" s="81" customFormat="1" ht="21" customHeight="1">
      <c r="A490" s="114" t="s">
        <v>615</v>
      </c>
      <c r="B490" s="147" t="s">
        <v>635</v>
      </c>
      <c r="C490" s="115"/>
      <c r="D490" s="115"/>
      <c r="E490" s="112">
        <f>E491</f>
        <v>42954</v>
      </c>
      <c r="F490" s="112">
        <f t="shared" ref="F490:G491" si="202">F491</f>
        <v>100226</v>
      </c>
      <c r="G490" s="113">
        <f t="shared" si="202"/>
        <v>0</v>
      </c>
    </row>
    <row r="491" spans="1:7" s="81" customFormat="1" ht="21" customHeight="1">
      <c r="A491" s="114" t="s">
        <v>73</v>
      </c>
      <c r="B491" s="147" t="s">
        <v>635</v>
      </c>
      <c r="C491" s="115" t="s">
        <v>74</v>
      </c>
      <c r="D491" s="115"/>
      <c r="E491" s="112">
        <f>E492</f>
        <v>42954</v>
      </c>
      <c r="F491" s="112">
        <f t="shared" si="202"/>
        <v>100226</v>
      </c>
      <c r="G491" s="113">
        <f t="shared" si="202"/>
        <v>0</v>
      </c>
    </row>
    <row r="492" spans="1:7" s="81" customFormat="1" ht="21" customHeight="1">
      <c r="A492" s="114" t="s">
        <v>75</v>
      </c>
      <c r="B492" s="147" t="s">
        <v>635</v>
      </c>
      <c r="C492" s="115" t="s">
        <v>76</v>
      </c>
      <c r="D492" s="115">
        <v>900304</v>
      </c>
      <c r="E492" s="112">
        <v>42954</v>
      </c>
      <c r="F492" s="112">
        <v>100226</v>
      </c>
      <c r="G492" s="113">
        <v>0</v>
      </c>
    </row>
    <row r="493" spans="1:7" ht="18.75" customHeight="1">
      <c r="A493" s="119" t="s">
        <v>431</v>
      </c>
      <c r="B493" s="109" t="s">
        <v>187</v>
      </c>
      <c r="C493" s="74"/>
      <c r="D493" s="74"/>
      <c r="E493" s="105">
        <f>E494</f>
        <v>3000</v>
      </c>
      <c r="F493" s="105">
        <f t="shared" ref="F493:G493" si="203">F494</f>
        <v>3000</v>
      </c>
      <c r="G493" s="106">
        <f t="shared" si="203"/>
        <v>3000</v>
      </c>
    </row>
    <row r="494" spans="1:7" ht="16.5" customHeight="1">
      <c r="A494" s="119" t="s">
        <v>432</v>
      </c>
      <c r="B494" s="109" t="s">
        <v>188</v>
      </c>
      <c r="C494" s="71"/>
      <c r="D494" s="71"/>
      <c r="E494" s="105">
        <f t="shared" ref="E494:G497" si="204">E495</f>
        <v>3000</v>
      </c>
      <c r="F494" s="105">
        <f t="shared" si="204"/>
        <v>3000</v>
      </c>
      <c r="G494" s="106">
        <f t="shared" si="204"/>
        <v>3000</v>
      </c>
    </row>
    <row r="495" spans="1:7" ht="26.4">
      <c r="A495" s="134" t="s">
        <v>272</v>
      </c>
      <c r="B495" s="109" t="s">
        <v>189</v>
      </c>
      <c r="C495" s="103"/>
      <c r="D495" s="103"/>
      <c r="E495" s="105">
        <f t="shared" si="204"/>
        <v>3000</v>
      </c>
      <c r="F495" s="105">
        <f t="shared" si="204"/>
        <v>3000</v>
      </c>
      <c r="G495" s="106">
        <f t="shared" si="204"/>
        <v>3000</v>
      </c>
    </row>
    <row r="496" spans="1:7">
      <c r="A496" s="135" t="s">
        <v>190</v>
      </c>
      <c r="B496" s="111" t="s">
        <v>191</v>
      </c>
      <c r="C496" s="115"/>
      <c r="D496" s="115"/>
      <c r="E496" s="112">
        <f t="shared" si="204"/>
        <v>3000</v>
      </c>
      <c r="F496" s="112">
        <f t="shared" si="204"/>
        <v>3000</v>
      </c>
      <c r="G496" s="113">
        <f t="shared" si="204"/>
        <v>3000</v>
      </c>
    </row>
    <row r="497" spans="1:9">
      <c r="A497" s="114" t="s">
        <v>85</v>
      </c>
      <c r="B497" s="111" t="s">
        <v>191</v>
      </c>
      <c r="C497" s="115">
        <v>800</v>
      </c>
      <c r="D497" s="74"/>
      <c r="E497" s="112">
        <f t="shared" si="204"/>
        <v>3000</v>
      </c>
      <c r="F497" s="112">
        <f t="shared" si="204"/>
        <v>3000</v>
      </c>
      <c r="G497" s="113">
        <f t="shared" si="204"/>
        <v>3000</v>
      </c>
    </row>
    <row r="498" spans="1:9" ht="26.4">
      <c r="A498" s="114" t="s">
        <v>91</v>
      </c>
      <c r="B498" s="111" t="s">
        <v>191</v>
      </c>
      <c r="C498" s="115">
        <v>810</v>
      </c>
      <c r="D498" s="115">
        <v>900100</v>
      </c>
      <c r="E498" s="112">
        <v>3000</v>
      </c>
      <c r="F498" s="112">
        <v>3000</v>
      </c>
      <c r="G498" s="113">
        <v>3000</v>
      </c>
      <c r="I498" s="78">
        <v>27</v>
      </c>
    </row>
    <row r="499" spans="1:9" ht="21" customHeight="1">
      <c r="A499" s="125" t="s">
        <v>433</v>
      </c>
      <c r="B499" s="109" t="s">
        <v>114</v>
      </c>
      <c r="C499" s="72"/>
      <c r="D499" s="72"/>
      <c r="E499" s="105">
        <f>E500+E530+E525</f>
        <v>725265.99999999988</v>
      </c>
      <c r="F499" s="105">
        <f>F500+F530+F525</f>
        <v>590306.70000000007</v>
      </c>
      <c r="G499" s="106">
        <f>G500+G530+G525</f>
        <v>585346.20000000007</v>
      </c>
      <c r="I499" s="78">
        <v>0.1</v>
      </c>
    </row>
    <row r="500" spans="1:9" ht="25.5" customHeight="1">
      <c r="A500" s="125" t="s">
        <v>435</v>
      </c>
      <c r="B500" s="109" t="s">
        <v>115</v>
      </c>
      <c r="C500" s="73"/>
      <c r="D500" s="73"/>
      <c r="E500" s="105">
        <f>E501+E511+E517</f>
        <v>100973.7</v>
      </c>
      <c r="F500" s="105">
        <f>F501+F511+F517</f>
        <v>57597.8</v>
      </c>
      <c r="G500" s="106">
        <f>G501+G511+G517</f>
        <v>52637.3</v>
      </c>
    </row>
    <row r="501" spans="1:9" ht="26.4">
      <c r="A501" s="128" t="s">
        <v>434</v>
      </c>
      <c r="B501" s="109" t="s">
        <v>160</v>
      </c>
      <c r="C501" s="74"/>
      <c r="D501" s="74"/>
      <c r="E501" s="105">
        <f>E502+E505+E508</f>
        <v>66015</v>
      </c>
      <c r="F501" s="105">
        <f t="shared" ref="F501:G501" si="205">F502+F505</f>
        <v>23184.6</v>
      </c>
      <c r="G501" s="106">
        <f t="shared" si="205"/>
        <v>18224.099999999999</v>
      </c>
    </row>
    <row r="502" spans="1:9" ht="32.25" customHeight="1">
      <c r="A502" s="127" t="s">
        <v>685</v>
      </c>
      <c r="B502" s="111" t="s">
        <v>526</v>
      </c>
      <c r="C502" s="71"/>
      <c r="D502" s="71"/>
      <c r="E502" s="112">
        <f t="shared" ref="E502:G503" si="206">E503</f>
        <v>22820</v>
      </c>
      <c r="F502" s="112">
        <f t="shared" si="206"/>
        <v>2220</v>
      </c>
      <c r="G502" s="113">
        <f t="shared" si="206"/>
        <v>2220</v>
      </c>
    </row>
    <row r="503" spans="1:9" ht="13.35" customHeight="1">
      <c r="A503" s="114" t="s">
        <v>73</v>
      </c>
      <c r="B503" s="111" t="s">
        <v>526</v>
      </c>
      <c r="C503" s="115" t="s">
        <v>74</v>
      </c>
      <c r="D503" s="115"/>
      <c r="E503" s="112">
        <f t="shared" si="206"/>
        <v>22820</v>
      </c>
      <c r="F503" s="112">
        <f t="shared" si="206"/>
        <v>2220</v>
      </c>
      <c r="G503" s="113">
        <f t="shared" si="206"/>
        <v>2220</v>
      </c>
    </row>
    <row r="504" spans="1:9" ht="12.75" customHeight="1">
      <c r="A504" s="114" t="s">
        <v>75</v>
      </c>
      <c r="B504" s="111" t="s">
        <v>526</v>
      </c>
      <c r="C504" s="115" t="s">
        <v>76</v>
      </c>
      <c r="D504" s="115">
        <v>900100</v>
      </c>
      <c r="E504" s="112">
        <v>22820</v>
      </c>
      <c r="F504" s="112">
        <v>2220</v>
      </c>
      <c r="G504" s="113">
        <v>2220</v>
      </c>
    </row>
    <row r="505" spans="1:9" ht="12.75" customHeight="1">
      <c r="A505" s="114" t="s">
        <v>261</v>
      </c>
      <c r="B505" s="111" t="s">
        <v>262</v>
      </c>
      <c r="C505" s="115"/>
      <c r="D505" s="115"/>
      <c r="E505" s="112">
        <f t="shared" ref="E505:G506" si="207">E506</f>
        <v>34195</v>
      </c>
      <c r="F505" s="112">
        <f t="shared" si="207"/>
        <v>20964.599999999999</v>
      </c>
      <c r="G505" s="113">
        <f t="shared" si="207"/>
        <v>16004.1</v>
      </c>
    </row>
    <row r="506" spans="1:9" ht="13.35" customHeight="1">
      <c r="A506" s="114" t="s">
        <v>73</v>
      </c>
      <c r="B506" s="111" t="s">
        <v>262</v>
      </c>
      <c r="C506" s="115" t="s">
        <v>74</v>
      </c>
      <c r="D506" s="115"/>
      <c r="E506" s="112">
        <f t="shared" si="207"/>
        <v>34195</v>
      </c>
      <c r="F506" s="112">
        <f t="shared" si="207"/>
        <v>20964.599999999999</v>
      </c>
      <c r="G506" s="113">
        <f t="shared" si="207"/>
        <v>16004.1</v>
      </c>
    </row>
    <row r="507" spans="1:9" ht="12.75" customHeight="1">
      <c r="A507" s="114" t="s">
        <v>75</v>
      </c>
      <c r="B507" s="111" t="s">
        <v>262</v>
      </c>
      <c r="C507" s="115" t="s">
        <v>76</v>
      </c>
      <c r="D507" s="115">
        <v>900100</v>
      </c>
      <c r="E507" s="112">
        <v>34195</v>
      </c>
      <c r="F507" s="112">
        <v>20964.599999999999</v>
      </c>
      <c r="G507" s="113">
        <v>16004.1</v>
      </c>
    </row>
    <row r="508" spans="1:9" ht="16.95" customHeight="1">
      <c r="A508" s="114" t="s">
        <v>650</v>
      </c>
      <c r="B508" s="111" t="s">
        <v>651</v>
      </c>
      <c r="C508" s="115"/>
      <c r="D508" s="115"/>
      <c r="E508" s="112">
        <f>E509</f>
        <v>9000</v>
      </c>
      <c r="F508" s="112">
        <f t="shared" ref="F508:G509" si="208">F509</f>
        <v>0</v>
      </c>
      <c r="G508" s="113">
        <f t="shared" si="208"/>
        <v>0</v>
      </c>
    </row>
    <row r="509" spans="1:9" ht="23.85" customHeight="1">
      <c r="A509" s="114" t="s">
        <v>73</v>
      </c>
      <c r="B509" s="111" t="s">
        <v>651</v>
      </c>
      <c r="C509" s="115" t="s">
        <v>74</v>
      </c>
      <c r="D509" s="115"/>
      <c r="E509" s="112">
        <f>E510</f>
        <v>9000</v>
      </c>
      <c r="F509" s="112">
        <f t="shared" si="208"/>
        <v>0</v>
      </c>
      <c r="G509" s="113">
        <f>G510</f>
        <v>0</v>
      </c>
    </row>
    <row r="510" spans="1:9" ht="12.75" customHeight="1">
      <c r="A510" s="114" t="s">
        <v>75</v>
      </c>
      <c r="B510" s="111" t="s">
        <v>651</v>
      </c>
      <c r="C510" s="115" t="s">
        <v>76</v>
      </c>
      <c r="D510" s="115">
        <v>900100</v>
      </c>
      <c r="E510" s="112">
        <v>9000</v>
      </c>
      <c r="F510" s="112">
        <v>0</v>
      </c>
      <c r="G510" s="113">
        <v>0</v>
      </c>
    </row>
    <row r="511" spans="1:9" ht="57.75" customHeight="1">
      <c r="A511" s="128" t="s">
        <v>558</v>
      </c>
      <c r="B511" s="109" t="s">
        <v>161</v>
      </c>
      <c r="C511" s="103"/>
      <c r="D511" s="103"/>
      <c r="E511" s="105">
        <f>E512</f>
        <v>9647</v>
      </c>
      <c r="F511" s="105">
        <f t="shared" ref="F511:G511" si="209">F512</f>
        <v>9647</v>
      </c>
      <c r="G511" s="106">
        <f t="shared" si="209"/>
        <v>9647</v>
      </c>
    </row>
    <row r="512" spans="1:9" ht="56.25" customHeight="1">
      <c r="A512" s="127" t="s">
        <v>560</v>
      </c>
      <c r="B512" s="111" t="s">
        <v>559</v>
      </c>
      <c r="C512" s="115"/>
      <c r="D512" s="115"/>
      <c r="E512" s="112">
        <f>E513+E515</f>
        <v>9647</v>
      </c>
      <c r="F512" s="112">
        <f t="shared" ref="F512:G512" si="210">F513+F515</f>
        <v>9647</v>
      </c>
      <c r="G512" s="113">
        <f t="shared" si="210"/>
        <v>9647</v>
      </c>
    </row>
    <row r="513" spans="1:7" ht="39" customHeight="1">
      <c r="A513" s="114" t="s">
        <v>78</v>
      </c>
      <c r="B513" s="111" t="s">
        <v>559</v>
      </c>
      <c r="C513" s="115" t="s">
        <v>79</v>
      </c>
      <c r="D513" s="115"/>
      <c r="E513" s="112">
        <f>E514</f>
        <v>8821.7000000000007</v>
      </c>
      <c r="F513" s="112">
        <f t="shared" ref="F513:G513" si="211">F514</f>
        <v>8821.7000000000007</v>
      </c>
      <c r="G513" s="113">
        <f t="shared" si="211"/>
        <v>8821.7000000000007</v>
      </c>
    </row>
    <row r="514" spans="1:7" ht="15" customHeight="1">
      <c r="A514" s="114" t="s">
        <v>80</v>
      </c>
      <c r="B514" s="111" t="s">
        <v>559</v>
      </c>
      <c r="C514" s="115" t="s">
        <v>81</v>
      </c>
      <c r="D514" s="115">
        <v>900303</v>
      </c>
      <c r="E514" s="112">
        <v>8821.7000000000007</v>
      </c>
      <c r="F514" s="112">
        <v>8821.7000000000007</v>
      </c>
      <c r="G514" s="113">
        <v>8821.7000000000007</v>
      </c>
    </row>
    <row r="515" spans="1:7" ht="13.35" customHeight="1">
      <c r="A515" s="114" t="s">
        <v>73</v>
      </c>
      <c r="B515" s="111" t="s">
        <v>559</v>
      </c>
      <c r="C515" s="115" t="s">
        <v>74</v>
      </c>
      <c r="D515" s="115"/>
      <c r="E515" s="112">
        <f>E516</f>
        <v>825.3</v>
      </c>
      <c r="F515" s="112">
        <f t="shared" ref="F515:G515" si="212">F516</f>
        <v>825.3</v>
      </c>
      <c r="G515" s="113">
        <f t="shared" si="212"/>
        <v>825.3</v>
      </c>
    </row>
    <row r="516" spans="1:7" ht="18.75" customHeight="1">
      <c r="A516" s="114" t="s">
        <v>75</v>
      </c>
      <c r="B516" s="111" t="s">
        <v>559</v>
      </c>
      <c r="C516" s="115" t="s">
        <v>76</v>
      </c>
      <c r="D516" s="115">
        <v>900303</v>
      </c>
      <c r="E516" s="112">
        <v>825.3</v>
      </c>
      <c r="F516" s="112">
        <v>825.3</v>
      </c>
      <c r="G516" s="113">
        <v>825.3</v>
      </c>
    </row>
    <row r="517" spans="1:7" ht="30.75" customHeight="1">
      <c r="A517" s="107" t="s">
        <v>263</v>
      </c>
      <c r="B517" s="109" t="s">
        <v>436</v>
      </c>
      <c r="C517" s="103"/>
      <c r="D517" s="103"/>
      <c r="E517" s="105">
        <f>E518</f>
        <v>25311.7</v>
      </c>
      <c r="F517" s="105">
        <f>F518</f>
        <v>24766.2</v>
      </c>
      <c r="G517" s="106">
        <f>G518</f>
        <v>24766.2</v>
      </c>
    </row>
    <row r="518" spans="1:7" ht="15.75" customHeight="1">
      <c r="A518" s="114" t="s">
        <v>90</v>
      </c>
      <c r="B518" s="111" t="s">
        <v>437</v>
      </c>
      <c r="C518" s="115"/>
      <c r="D518" s="115"/>
      <c r="E518" s="112">
        <f>E519+E521+E523</f>
        <v>25311.7</v>
      </c>
      <c r="F518" s="112">
        <f>F519+F521+F523</f>
        <v>24766.2</v>
      </c>
      <c r="G518" s="113">
        <f>G519+G521+G523</f>
        <v>24766.2</v>
      </c>
    </row>
    <row r="519" spans="1:7" ht="15.75" customHeight="1">
      <c r="A519" s="114" t="s">
        <v>78</v>
      </c>
      <c r="B519" s="111" t="s">
        <v>437</v>
      </c>
      <c r="C519" s="115" t="s">
        <v>79</v>
      </c>
      <c r="D519" s="115"/>
      <c r="E519" s="112">
        <f>E520</f>
        <v>23810.2</v>
      </c>
      <c r="F519" s="112">
        <f>F520</f>
        <v>23264.7</v>
      </c>
      <c r="G519" s="113">
        <f>G520</f>
        <v>23264.7</v>
      </c>
    </row>
    <row r="520" spans="1:7" ht="15.75" customHeight="1">
      <c r="A520" s="114" t="s">
        <v>80</v>
      </c>
      <c r="B520" s="111" t="s">
        <v>437</v>
      </c>
      <c r="C520" s="115" t="s">
        <v>81</v>
      </c>
      <c r="D520" s="115">
        <v>900100</v>
      </c>
      <c r="E520" s="112">
        <v>23810.2</v>
      </c>
      <c r="F520" s="112">
        <v>23264.7</v>
      </c>
      <c r="G520" s="113">
        <v>23264.7</v>
      </c>
    </row>
    <row r="521" spans="1:7" ht="13.35" customHeight="1">
      <c r="A521" s="114" t="s">
        <v>73</v>
      </c>
      <c r="B521" s="111" t="s">
        <v>437</v>
      </c>
      <c r="C521" s="115" t="s">
        <v>74</v>
      </c>
      <c r="D521" s="115"/>
      <c r="E521" s="112">
        <f>E522</f>
        <v>1350</v>
      </c>
      <c r="F521" s="112">
        <f>F522</f>
        <v>1350</v>
      </c>
      <c r="G521" s="113">
        <f>G522</f>
        <v>1350</v>
      </c>
    </row>
    <row r="522" spans="1:7" ht="15.75" customHeight="1">
      <c r="A522" s="114" t="s">
        <v>75</v>
      </c>
      <c r="B522" s="111" t="s">
        <v>437</v>
      </c>
      <c r="C522" s="115" t="s">
        <v>76</v>
      </c>
      <c r="D522" s="115">
        <v>900100</v>
      </c>
      <c r="E522" s="112">
        <v>1350</v>
      </c>
      <c r="F522" s="112">
        <v>1350</v>
      </c>
      <c r="G522" s="113">
        <v>1350</v>
      </c>
    </row>
    <row r="523" spans="1:7" ht="15.75" customHeight="1">
      <c r="A523" s="114" t="s">
        <v>85</v>
      </c>
      <c r="B523" s="111" t="s">
        <v>437</v>
      </c>
      <c r="C523" s="115" t="s">
        <v>86</v>
      </c>
      <c r="D523" s="115"/>
      <c r="E523" s="112">
        <f>E524</f>
        <v>151.5</v>
      </c>
      <c r="F523" s="112">
        <f>F524</f>
        <v>151.5</v>
      </c>
      <c r="G523" s="113">
        <f>G524</f>
        <v>151.5</v>
      </c>
    </row>
    <row r="524" spans="1:7" ht="14.85" customHeight="1">
      <c r="A524" s="114" t="s">
        <v>87</v>
      </c>
      <c r="B524" s="111" t="s">
        <v>437</v>
      </c>
      <c r="C524" s="115" t="s">
        <v>88</v>
      </c>
      <c r="D524" s="115">
        <v>900100</v>
      </c>
      <c r="E524" s="112">
        <v>151.5</v>
      </c>
      <c r="F524" s="112">
        <v>151.5</v>
      </c>
      <c r="G524" s="113">
        <v>151.5</v>
      </c>
    </row>
    <row r="525" spans="1:7" ht="18.75" customHeight="1">
      <c r="A525" s="125" t="s">
        <v>438</v>
      </c>
      <c r="B525" s="109" t="s">
        <v>116</v>
      </c>
      <c r="C525" s="115"/>
      <c r="D525" s="115"/>
      <c r="E525" s="105">
        <f t="shared" ref="E525:G528" si="213">E526</f>
        <v>10000</v>
      </c>
      <c r="F525" s="105">
        <f t="shared" si="213"/>
        <v>10000</v>
      </c>
      <c r="G525" s="106">
        <f t="shared" si="213"/>
        <v>10000</v>
      </c>
    </row>
    <row r="526" spans="1:7" ht="27.75" customHeight="1">
      <c r="A526" s="128" t="s">
        <v>439</v>
      </c>
      <c r="B526" s="109" t="s">
        <v>117</v>
      </c>
      <c r="C526" s="115"/>
      <c r="D526" s="115"/>
      <c r="E526" s="105">
        <f>E527</f>
        <v>10000</v>
      </c>
      <c r="F526" s="105">
        <f t="shared" si="213"/>
        <v>10000</v>
      </c>
      <c r="G526" s="106">
        <f t="shared" si="213"/>
        <v>10000</v>
      </c>
    </row>
    <row r="527" spans="1:7" ht="27.75" customHeight="1">
      <c r="A527" s="127" t="s">
        <v>93</v>
      </c>
      <c r="B527" s="111" t="s">
        <v>513</v>
      </c>
      <c r="C527" s="115"/>
      <c r="D527" s="115"/>
      <c r="E527" s="112">
        <f>E528</f>
        <v>10000</v>
      </c>
      <c r="F527" s="112">
        <f t="shared" si="213"/>
        <v>10000</v>
      </c>
      <c r="G527" s="113">
        <f t="shared" si="213"/>
        <v>10000</v>
      </c>
    </row>
    <row r="528" spans="1:7" ht="18.75" customHeight="1">
      <c r="A528" s="114" t="s">
        <v>92</v>
      </c>
      <c r="B528" s="111" t="s">
        <v>513</v>
      </c>
      <c r="C528" s="115">
        <v>700</v>
      </c>
      <c r="D528" s="115"/>
      <c r="E528" s="112">
        <f t="shared" si="213"/>
        <v>10000</v>
      </c>
      <c r="F528" s="112">
        <f t="shared" si="213"/>
        <v>10000</v>
      </c>
      <c r="G528" s="113">
        <f t="shared" si="213"/>
        <v>10000</v>
      </c>
    </row>
    <row r="529" spans="1:8" ht="18" customHeight="1">
      <c r="A529" s="114" t="s">
        <v>93</v>
      </c>
      <c r="B529" s="111" t="s">
        <v>513</v>
      </c>
      <c r="C529" s="115">
        <v>730</v>
      </c>
      <c r="D529" s="115">
        <v>900100</v>
      </c>
      <c r="E529" s="112">
        <v>10000</v>
      </c>
      <c r="F529" s="112">
        <v>10000</v>
      </c>
      <c r="G529" s="113">
        <v>10000</v>
      </c>
    </row>
    <row r="530" spans="1:8">
      <c r="A530" s="125" t="s">
        <v>162</v>
      </c>
      <c r="B530" s="109" t="s">
        <v>140</v>
      </c>
      <c r="C530" s="73"/>
      <c r="D530" s="73"/>
      <c r="E530" s="105">
        <f>E531+E573</f>
        <v>614292.29999999993</v>
      </c>
      <c r="F530" s="105">
        <f>F531+F573</f>
        <v>522708.9</v>
      </c>
      <c r="G530" s="106">
        <f>G531+G573</f>
        <v>522708.9</v>
      </c>
    </row>
    <row r="531" spans="1:8" ht="26.4">
      <c r="A531" s="119" t="s">
        <v>263</v>
      </c>
      <c r="B531" s="109" t="s">
        <v>141</v>
      </c>
      <c r="C531" s="74"/>
      <c r="D531" s="74"/>
      <c r="E531" s="105">
        <f>E532+E535+E542+E561+E566+E547+E550+E553+E558</f>
        <v>613250.29999999993</v>
      </c>
      <c r="F531" s="105">
        <f>F532+F535+F542+F561+F566+F547+F550+F553+F558</f>
        <v>522208.9</v>
      </c>
      <c r="G531" s="106">
        <f>G532+G535+G542+G561+G566+G547+G550+G553+G558</f>
        <v>522208.9</v>
      </c>
    </row>
    <row r="532" spans="1:8">
      <c r="A532" s="126" t="s">
        <v>165</v>
      </c>
      <c r="B532" s="111" t="s">
        <v>166</v>
      </c>
      <c r="C532" s="75"/>
      <c r="D532" s="75"/>
      <c r="E532" s="112">
        <f t="shared" ref="E532:G533" si="214">E533</f>
        <v>7670</v>
      </c>
      <c r="F532" s="112">
        <f t="shared" si="214"/>
        <v>3675</v>
      </c>
      <c r="G532" s="113">
        <f t="shared" si="214"/>
        <v>3675</v>
      </c>
    </row>
    <row r="533" spans="1:8" ht="39.6">
      <c r="A533" s="114" t="s">
        <v>78</v>
      </c>
      <c r="B533" s="111" t="s">
        <v>166</v>
      </c>
      <c r="C533" s="115" t="s">
        <v>79</v>
      </c>
      <c r="D533" s="115"/>
      <c r="E533" s="112">
        <f t="shared" si="214"/>
        <v>7670</v>
      </c>
      <c r="F533" s="112">
        <f t="shared" si="214"/>
        <v>3675</v>
      </c>
      <c r="G533" s="113">
        <f t="shared" si="214"/>
        <v>3675</v>
      </c>
    </row>
    <row r="534" spans="1:8">
      <c r="A534" s="114" t="s">
        <v>80</v>
      </c>
      <c r="B534" s="111" t="s">
        <v>166</v>
      </c>
      <c r="C534" s="115" t="s">
        <v>81</v>
      </c>
      <c r="D534" s="115">
        <v>900100</v>
      </c>
      <c r="E534" s="112">
        <v>7670</v>
      </c>
      <c r="F534" s="112">
        <v>3675</v>
      </c>
      <c r="G534" s="113">
        <v>3675</v>
      </c>
    </row>
    <row r="535" spans="1:8">
      <c r="A535" s="126" t="s">
        <v>174</v>
      </c>
      <c r="B535" s="111" t="s">
        <v>175</v>
      </c>
      <c r="C535" s="71"/>
      <c r="D535" s="71"/>
      <c r="E535" s="112">
        <f>E536+E538+E540</f>
        <v>212404.19999999998</v>
      </c>
      <c r="F535" s="112">
        <f>F536+F538+F540</f>
        <v>196656.3</v>
      </c>
      <c r="G535" s="113">
        <f>G536+G538+G540</f>
        <v>196656.3</v>
      </c>
    </row>
    <row r="536" spans="1:8" ht="38.25" customHeight="1">
      <c r="A536" s="114" t="s">
        <v>78</v>
      </c>
      <c r="B536" s="111" t="s">
        <v>175</v>
      </c>
      <c r="C536" s="115" t="s">
        <v>79</v>
      </c>
      <c r="D536" s="115"/>
      <c r="E536" s="112">
        <f>E537</f>
        <v>147116.29999999999</v>
      </c>
      <c r="F536" s="112">
        <f t="shared" ref="F536:G536" si="215">F537</f>
        <v>139566.29999999999</v>
      </c>
      <c r="G536" s="113">
        <f t="shared" si="215"/>
        <v>139566.29999999999</v>
      </c>
    </row>
    <row r="537" spans="1:8">
      <c r="A537" s="114" t="s">
        <v>80</v>
      </c>
      <c r="B537" s="111" t="s">
        <v>175</v>
      </c>
      <c r="C537" s="115" t="s">
        <v>81</v>
      </c>
      <c r="D537" s="115">
        <v>900100</v>
      </c>
      <c r="E537" s="112">
        <v>147116.29999999999</v>
      </c>
      <c r="F537" s="112">
        <v>139566.29999999999</v>
      </c>
      <c r="G537" s="113">
        <v>139566.29999999999</v>
      </c>
    </row>
    <row r="538" spans="1:8" ht="13.35" customHeight="1">
      <c r="A538" s="114" t="s">
        <v>73</v>
      </c>
      <c r="B538" s="111" t="s">
        <v>175</v>
      </c>
      <c r="C538" s="115" t="s">
        <v>74</v>
      </c>
      <c r="D538" s="115"/>
      <c r="E538" s="112">
        <f>E539</f>
        <v>64617.9</v>
      </c>
      <c r="F538" s="112">
        <f t="shared" ref="F538:G538" si="216">F539</f>
        <v>56920</v>
      </c>
      <c r="G538" s="113">
        <f t="shared" si="216"/>
        <v>56920</v>
      </c>
      <c r="H538" s="78" t="s">
        <v>750</v>
      </c>
    </row>
    <row r="539" spans="1:8" ht="12" customHeight="1">
      <c r="A539" s="114" t="s">
        <v>75</v>
      </c>
      <c r="B539" s="111" t="s">
        <v>175</v>
      </c>
      <c r="C539" s="115" t="s">
        <v>76</v>
      </c>
      <c r="D539" s="115">
        <v>900100</v>
      </c>
      <c r="E539" s="112">
        <v>64617.9</v>
      </c>
      <c r="F539" s="112">
        <v>56920</v>
      </c>
      <c r="G539" s="113">
        <v>56920</v>
      </c>
      <c r="H539" s="78" t="s">
        <v>743</v>
      </c>
    </row>
    <row r="540" spans="1:8" ht="16.5" customHeight="1">
      <c r="A540" s="114" t="s">
        <v>85</v>
      </c>
      <c r="B540" s="111" t="s">
        <v>175</v>
      </c>
      <c r="C540" s="115">
        <v>800</v>
      </c>
      <c r="D540" s="115"/>
      <c r="E540" s="112">
        <f>E541</f>
        <v>670</v>
      </c>
      <c r="F540" s="112">
        <f t="shared" ref="F540:G540" si="217">F541</f>
        <v>170</v>
      </c>
      <c r="G540" s="113">
        <f t="shared" si="217"/>
        <v>170</v>
      </c>
    </row>
    <row r="541" spans="1:8" ht="14.85" customHeight="1">
      <c r="A541" s="114" t="s">
        <v>87</v>
      </c>
      <c r="B541" s="111" t="s">
        <v>175</v>
      </c>
      <c r="C541" s="115" t="s">
        <v>88</v>
      </c>
      <c r="D541" s="115">
        <v>900100</v>
      </c>
      <c r="E541" s="112">
        <v>670</v>
      </c>
      <c r="F541" s="112">
        <v>170</v>
      </c>
      <c r="G541" s="113">
        <v>170</v>
      </c>
      <c r="H541" s="78" t="s">
        <v>743</v>
      </c>
    </row>
    <row r="542" spans="1:8">
      <c r="A542" s="127" t="s">
        <v>167</v>
      </c>
      <c r="B542" s="147" t="s">
        <v>168</v>
      </c>
      <c r="C542" s="142"/>
      <c r="D542" s="142"/>
      <c r="E542" s="112">
        <f>E543+E545</f>
        <v>25940</v>
      </c>
      <c r="F542" s="112">
        <f t="shared" ref="F542:G542" si="218">F543+F545</f>
        <v>25603.599999999999</v>
      </c>
      <c r="G542" s="113">
        <f t="shared" si="218"/>
        <v>25603.599999999999</v>
      </c>
    </row>
    <row r="543" spans="1:8" ht="39.6">
      <c r="A543" s="123" t="s">
        <v>78</v>
      </c>
      <c r="B543" s="147" t="s">
        <v>168</v>
      </c>
      <c r="C543" s="142" t="s">
        <v>79</v>
      </c>
      <c r="D543" s="142"/>
      <c r="E543" s="112">
        <f>E544</f>
        <v>25079.4</v>
      </c>
      <c r="F543" s="112">
        <f t="shared" ref="F543:G543" si="219">F544</f>
        <v>24743</v>
      </c>
      <c r="G543" s="113">
        <f t="shared" si="219"/>
        <v>24743</v>
      </c>
    </row>
    <row r="544" spans="1:8">
      <c r="A544" s="123" t="s">
        <v>80</v>
      </c>
      <c r="B544" s="147" t="s">
        <v>168</v>
      </c>
      <c r="C544" s="142" t="s">
        <v>81</v>
      </c>
      <c r="D544" s="115">
        <v>900100</v>
      </c>
      <c r="E544" s="112">
        <v>25079.4</v>
      </c>
      <c r="F544" s="112">
        <v>24743</v>
      </c>
      <c r="G544" s="113">
        <v>24743</v>
      </c>
    </row>
    <row r="545" spans="1:7" ht="13.35" customHeight="1">
      <c r="A545" s="123" t="s">
        <v>73</v>
      </c>
      <c r="B545" s="147" t="s">
        <v>168</v>
      </c>
      <c r="C545" s="142" t="s">
        <v>74</v>
      </c>
      <c r="D545" s="142"/>
      <c r="E545" s="112">
        <f>E546</f>
        <v>860.6</v>
      </c>
      <c r="F545" s="112">
        <f t="shared" ref="F545:G545" si="220">F546</f>
        <v>860.6</v>
      </c>
      <c r="G545" s="113">
        <f t="shared" si="220"/>
        <v>860.6</v>
      </c>
    </row>
    <row r="546" spans="1:7" ht="26.4">
      <c r="A546" s="123" t="s">
        <v>75</v>
      </c>
      <c r="B546" s="147" t="s">
        <v>168</v>
      </c>
      <c r="C546" s="142" t="s">
        <v>76</v>
      </c>
      <c r="D546" s="115">
        <v>900100</v>
      </c>
      <c r="E546" s="112">
        <v>860.6</v>
      </c>
      <c r="F546" s="112">
        <v>860.6</v>
      </c>
      <c r="G546" s="113">
        <v>860.6</v>
      </c>
    </row>
    <row r="547" spans="1:7">
      <c r="A547" s="127" t="s">
        <v>440</v>
      </c>
      <c r="B547" s="147" t="s">
        <v>169</v>
      </c>
      <c r="C547" s="71"/>
      <c r="D547" s="71"/>
      <c r="E547" s="112">
        <f t="shared" ref="E547:G548" si="221">E548</f>
        <v>74</v>
      </c>
      <c r="F547" s="112">
        <f t="shared" si="221"/>
        <v>74</v>
      </c>
      <c r="G547" s="113">
        <f t="shared" si="221"/>
        <v>74</v>
      </c>
    </row>
    <row r="548" spans="1:7" ht="13.35" customHeight="1">
      <c r="A548" s="114" t="s">
        <v>73</v>
      </c>
      <c r="B548" s="147" t="s">
        <v>169</v>
      </c>
      <c r="C548" s="115" t="s">
        <v>74</v>
      </c>
      <c r="D548" s="115"/>
      <c r="E548" s="112">
        <f t="shared" si="221"/>
        <v>74</v>
      </c>
      <c r="F548" s="112">
        <f t="shared" si="221"/>
        <v>74</v>
      </c>
      <c r="G548" s="113">
        <f t="shared" si="221"/>
        <v>74</v>
      </c>
    </row>
    <row r="549" spans="1:7" ht="26.4">
      <c r="A549" s="114" t="s">
        <v>75</v>
      </c>
      <c r="B549" s="147" t="s">
        <v>169</v>
      </c>
      <c r="C549" s="115" t="s">
        <v>76</v>
      </c>
      <c r="D549" s="115">
        <v>900100</v>
      </c>
      <c r="E549" s="112">
        <v>74</v>
      </c>
      <c r="F549" s="112">
        <v>74</v>
      </c>
      <c r="G549" s="113">
        <v>74</v>
      </c>
    </row>
    <row r="550" spans="1:7">
      <c r="A550" s="114" t="s">
        <v>291</v>
      </c>
      <c r="B550" s="147" t="s">
        <v>290</v>
      </c>
      <c r="C550" s="115"/>
      <c r="D550" s="115"/>
      <c r="E550" s="112">
        <f>E551</f>
        <v>151</v>
      </c>
      <c r="F550" s="112">
        <f t="shared" ref="F550:G551" si="222">F551</f>
        <v>151</v>
      </c>
      <c r="G550" s="113">
        <f t="shared" si="222"/>
        <v>151</v>
      </c>
    </row>
    <row r="551" spans="1:7">
      <c r="A551" s="114" t="s">
        <v>85</v>
      </c>
      <c r="B551" s="147" t="s">
        <v>290</v>
      </c>
      <c r="C551" s="115">
        <v>800</v>
      </c>
      <c r="D551" s="115"/>
      <c r="E551" s="112">
        <f>E552</f>
        <v>151</v>
      </c>
      <c r="F551" s="112">
        <f t="shared" si="222"/>
        <v>151</v>
      </c>
      <c r="G551" s="113">
        <f t="shared" si="222"/>
        <v>151</v>
      </c>
    </row>
    <row r="552" spans="1:7" ht="14.85" customHeight="1">
      <c r="A552" s="114" t="s">
        <v>87</v>
      </c>
      <c r="B552" s="147" t="s">
        <v>290</v>
      </c>
      <c r="C552" s="115">
        <v>850</v>
      </c>
      <c r="D552" s="115">
        <v>900100</v>
      </c>
      <c r="E552" s="112">
        <v>151</v>
      </c>
      <c r="F552" s="112">
        <v>151</v>
      </c>
      <c r="G552" s="113">
        <v>151</v>
      </c>
    </row>
    <row r="553" spans="1:7" ht="26.4">
      <c r="A553" s="114" t="s">
        <v>441</v>
      </c>
      <c r="B553" s="147" t="s">
        <v>442</v>
      </c>
      <c r="C553" s="142"/>
      <c r="D553" s="115"/>
      <c r="E553" s="112">
        <f>E554+E556</f>
        <v>30200</v>
      </c>
      <c r="F553" s="112">
        <f t="shared" ref="F553:G553" si="223">F554+F556</f>
        <v>30200</v>
      </c>
      <c r="G553" s="113">
        <f t="shared" si="223"/>
        <v>30200</v>
      </c>
    </row>
    <row r="554" spans="1:7" ht="39.6">
      <c r="A554" s="114" t="s">
        <v>78</v>
      </c>
      <c r="B554" s="147" t="s">
        <v>442</v>
      </c>
      <c r="C554" s="115" t="s">
        <v>79</v>
      </c>
      <c r="D554" s="115"/>
      <c r="E554" s="112">
        <f>E555</f>
        <v>29298</v>
      </c>
      <c r="F554" s="112">
        <f t="shared" ref="F554:G554" si="224">F555</f>
        <v>29298</v>
      </c>
      <c r="G554" s="113">
        <f t="shared" si="224"/>
        <v>29298</v>
      </c>
    </row>
    <row r="555" spans="1:7">
      <c r="A555" s="114" t="s">
        <v>83</v>
      </c>
      <c r="B555" s="147" t="s">
        <v>442</v>
      </c>
      <c r="C555" s="115" t="s">
        <v>84</v>
      </c>
      <c r="D555" s="115">
        <v>900100</v>
      </c>
      <c r="E555" s="112">
        <v>29298</v>
      </c>
      <c r="F555" s="112">
        <v>29298</v>
      </c>
      <c r="G555" s="113">
        <v>29298</v>
      </c>
    </row>
    <row r="556" spans="1:7" ht="13.35" customHeight="1">
      <c r="A556" s="114" t="s">
        <v>73</v>
      </c>
      <c r="B556" s="147" t="s">
        <v>442</v>
      </c>
      <c r="C556" s="115" t="s">
        <v>74</v>
      </c>
      <c r="D556" s="115"/>
      <c r="E556" s="112">
        <f>E557</f>
        <v>902</v>
      </c>
      <c r="F556" s="112">
        <f t="shared" ref="F556:G556" si="225">F557</f>
        <v>902</v>
      </c>
      <c r="G556" s="113">
        <f t="shared" si="225"/>
        <v>902</v>
      </c>
    </row>
    <row r="557" spans="1:7" ht="26.4">
      <c r="A557" s="114" t="s">
        <v>75</v>
      </c>
      <c r="B557" s="147" t="s">
        <v>442</v>
      </c>
      <c r="C557" s="115" t="s">
        <v>76</v>
      </c>
      <c r="D557" s="115">
        <v>900100</v>
      </c>
      <c r="E557" s="112">
        <v>902</v>
      </c>
      <c r="F557" s="112">
        <v>902</v>
      </c>
      <c r="G557" s="113">
        <v>902</v>
      </c>
    </row>
    <row r="558" spans="1:7" ht="39.6">
      <c r="A558" s="114" t="s">
        <v>628</v>
      </c>
      <c r="B558" s="147" t="s">
        <v>629</v>
      </c>
      <c r="C558" s="115"/>
      <c r="D558" s="115"/>
      <c r="E558" s="112">
        <f t="shared" ref="E558:G559" si="226">E559</f>
        <v>58744</v>
      </c>
      <c r="F558" s="112">
        <f t="shared" si="226"/>
        <v>0</v>
      </c>
      <c r="G558" s="113">
        <f t="shared" si="226"/>
        <v>0</v>
      </c>
    </row>
    <row r="559" spans="1:7">
      <c r="A559" s="114" t="s">
        <v>73</v>
      </c>
      <c r="B559" s="147" t="s">
        <v>629</v>
      </c>
      <c r="C559" s="115" t="s">
        <v>74</v>
      </c>
      <c r="D559" s="115"/>
      <c r="E559" s="112">
        <f t="shared" si="226"/>
        <v>58744</v>
      </c>
      <c r="F559" s="112">
        <f t="shared" si="226"/>
        <v>0</v>
      </c>
      <c r="G559" s="113">
        <f t="shared" si="226"/>
        <v>0</v>
      </c>
    </row>
    <row r="560" spans="1:7" ht="26.4">
      <c r="A560" s="114" t="s">
        <v>75</v>
      </c>
      <c r="B560" s="147" t="s">
        <v>629</v>
      </c>
      <c r="C560" s="115" t="s">
        <v>76</v>
      </c>
      <c r="D560" s="115">
        <v>900100</v>
      </c>
      <c r="E560" s="112">
        <v>58744</v>
      </c>
      <c r="F560" s="112">
        <v>0</v>
      </c>
      <c r="G560" s="113">
        <v>0</v>
      </c>
    </row>
    <row r="561" spans="1:8" ht="26.4">
      <c r="A561" s="127" t="s">
        <v>170</v>
      </c>
      <c r="B561" s="147" t="s">
        <v>171</v>
      </c>
      <c r="C561" s="142"/>
      <c r="D561" s="142"/>
      <c r="E561" s="112">
        <f>E562+E564</f>
        <v>61000</v>
      </c>
      <c r="F561" s="112">
        <f t="shared" ref="F561:G561" si="227">F562+F564</f>
        <v>60000</v>
      </c>
      <c r="G561" s="113">
        <f t="shared" si="227"/>
        <v>60000</v>
      </c>
    </row>
    <row r="562" spans="1:8" ht="39.6">
      <c r="A562" s="114" t="s">
        <v>78</v>
      </c>
      <c r="B562" s="147" t="s">
        <v>171</v>
      </c>
      <c r="C562" s="115" t="s">
        <v>79</v>
      </c>
      <c r="D562" s="115"/>
      <c r="E562" s="112">
        <f>E563</f>
        <v>57449</v>
      </c>
      <c r="F562" s="112">
        <f t="shared" ref="F562:G562" si="228">F563</f>
        <v>57449</v>
      </c>
      <c r="G562" s="113">
        <f t="shared" si="228"/>
        <v>57449</v>
      </c>
    </row>
    <row r="563" spans="1:8">
      <c r="A563" s="114" t="s">
        <v>83</v>
      </c>
      <c r="B563" s="147" t="s">
        <v>171</v>
      </c>
      <c r="C563" s="115" t="s">
        <v>84</v>
      </c>
      <c r="D563" s="115">
        <v>900100</v>
      </c>
      <c r="E563" s="112">
        <v>57449</v>
      </c>
      <c r="F563" s="112">
        <v>57449</v>
      </c>
      <c r="G563" s="113">
        <v>57449</v>
      </c>
    </row>
    <row r="564" spans="1:8" ht="13.35" customHeight="1">
      <c r="A564" s="114" t="s">
        <v>73</v>
      </c>
      <c r="B564" s="147" t="s">
        <v>171</v>
      </c>
      <c r="C564" s="115" t="s">
        <v>74</v>
      </c>
      <c r="D564" s="115"/>
      <c r="E564" s="112">
        <f>E565</f>
        <v>3551</v>
      </c>
      <c r="F564" s="112">
        <f t="shared" ref="F564:G564" si="229">F565</f>
        <v>2551</v>
      </c>
      <c r="G564" s="113">
        <f t="shared" si="229"/>
        <v>2551</v>
      </c>
    </row>
    <row r="565" spans="1:8" ht="26.4">
      <c r="A565" s="114" t="s">
        <v>75</v>
      </c>
      <c r="B565" s="147" t="s">
        <v>171</v>
      </c>
      <c r="C565" s="115" t="s">
        <v>76</v>
      </c>
      <c r="D565" s="115">
        <v>900100</v>
      </c>
      <c r="E565" s="112">
        <v>3551</v>
      </c>
      <c r="F565" s="112">
        <v>2551</v>
      </c>
      <c r="G565" s="113">
        <v>2551</v>
      </c>
    </row>
    <row r="566" spans="1:8" ht="26.4">
      <c r="A566" s="127" t="s">
        <v>163</v>
      </c>
      <c r="B566" s="147" t="s">
        <v>164</v>
      </c>
      <c r="C566" s="71"/>
      <c r="D566" s="71"/>
      <c r="E566" s="112">
        <f>E567+E569+E571</f>
        <v>217067.1</v>
      </c>
      <c r="F566" s="112">
        <f t="shared" ref="F566:G566" si="230">F567+F569+F571</f>
        <v>205849</v>
      </c>
      <c r="G566" s="113">
        <f t="shared" si="230"/>
        <v>205849</v>
      </c>
    </row>
    <row r="567" spans="1:8" ht="39.6">
      <c r="A567" s="114" t="s">
        <v>78</v>
      </c>
      <c r="B567" s="147" t="s">
        <v>164</v>
      </c>
      <c r="C567" s="115" t="s">
        <v>79</v>
      </c>
      <c r="D567" s="115"/>
      <c r="E567" s="112">
        <f>E568</f>
        <v>191941.7</v>
      </c>
      <c r="F567" s="112">
        <f t="shared" ref="F567:G567" si="231">F568</f>
        <v>188530.4</v>
      </c>
      <c r="G567" s="113">
        <f t="shared" si="231"/>
        <v>188530.4</v>
      </c>
    </row>
    <row r="568" spans="1:8">
      <c r="A568" s="114" t="s">
        <v>83</v>
      </c>
      <c r="B568" s="147" t="s">
        <v>164</v>
      </c>
      <c r="C568" s="115" t="s">
        <v>84</v>
      </c>
      <c r="D568" s="115">
        <v>900100</v>
      </c>
      <c r="E568" s="122">
        <v>191941.7</v>
      </c>
      <c r="F568" s="122">
        <v>188530.4</v>
      </c>
      <c r="G568" s="122">
        <v>188530.4</v>
      </c>
    </row>
    <row r="569" spans="1:8" ht="13.35" customHeight="1">
      <c r="A569" s="114" t="s">
        <v>73</v>
      </c>
      <c r="B569" s="147" t="s">
        <v>164</v>
      </c>
      <c r="C569" s="115" t="s">
        <v>74</v>
      </c>
      <c r="D569" s="115"/>
      <c r="E569" s="112">
        <f>E570</f>
        <v>24992.400000000001</v>
      </c>
      <c r="F569" s="112">
        <f t="shared" ref="F569:G569" si="232">F570</f>
        <v>17185.599999999999</v>
      </c>
      <c r="G569" s="113">
        <f t="shared" si="232"/>
        <v>17185.599999999999</v>
      </c>
      <c r="H569" s="78" t="s">
        <v>744</v>
      </c>
    </row>
    <row r="570" spans="1:8" ht="12.75" customHeight="1">
      <c r="A570" s="114" t="s">
        <v>75</v>
      </c>
      <c r="B570" s="147" t="s">
        <v>164</v>
      </c>
      <c r="C570" s="115" t="s">
        <v>76</v>
      </c>
      <c r="D570" s="115">
        <v>900100</v>
      </c>
      <c r="E570" s="112">
        <v>24992.400000000001</v>
      </c>
      <c r="F570" s="112">
        <v>17185.599999999999</v>
      </c>
      <c r="G570" s="112">
        <v>17185.599999999999</v>
      </c>
    </row>
    <row r="571" spans="1:8">
      <c r="A571" s="114" t="s">
        <v>85</v>
      </c>
      <c r="B571" s="147" t="s">
        <v>164</v>
      </c>
      <c r="C571" s="115" t="s">
        <v>86</v>
      </c>
      <c r="D571" s="115"/>
      <c r="E571" s="112">
        <f>E572</f>
        <v>133</v>
      </c>
      <c r="F571" s="112">
        <f t="shared" ref="F571:G571" si="233">F572</f>
        <v>133</v>
      </c>
      <c r="G571" s="113">
        <f t="shared" si="233"/>
        <v>133</v>
      </c>
    </row>
    <row r="572" spans="1:8" ht="14.85" customHeight="1">
      <c r="A572" s="114" t="s">
        <v>87</v>
      </c>
      <c r="B572" s="147" t="s">
        <v>164</v>
      </c>
      <c r="C572" s="115" t="s">
        <v>88</v>
      </c>
      <c r="D572" s="115">
        <v>900100</v>
      </c>
      <c r="E572" s="112">
        <v>133</v>
      </c>
      <c r="F572" s="112">
        <v>133</v>
      </c>
      <c r="G572" s="113">
        <v>133</v>
      </c>
    </row>
    <row r="573" spans="1:8" ht="26.4">
      <c r="A573" s="107" t="s">
        <v>443</v>
      </c>
      <c r="B573" s="148" t="s">
        <v>444</v>
      </c>
      <c r="C573" s="115"/>
      <c r="D573" s="115"/>
      <c r="E573" s="112">
        <f>E574</f>
        <v>1042</v>
      </c>
      <c r="F573" s="112">
        <f t="shared" ref="F573:G575" si="234">F574</f>
        <v>500</v>
      </c>
      <c r="G573" s="113">
        <f t="shared" si="234"/>
        <v>500</v>
      </c>
    </row>
    <row r="574" spans="1:8" ht="66">
      <c r="A574" s="114" t="s">
        <v>445</v>
      </c>
      <c r="B574" s="147" t="s">
        <v>446</v>
      </c>
      <c r="C574" s="115"/>
      <c r="D574" s="115"/>
      <c r="E574" s="112">
        <f>E575</f>
        <v>1042</v>
      </c>
      <c r="F574" s="112">
        <f t="shared" si="234"/>
        <v>500</v>
      </c>
      <c r="G574" s="113">
        <f t="shared" si="234"/>
        <v>500</v>
      </c>
    </row>
    <row r="575" spans="1:8" ht="13.35" customHeight="1">
      <c r="A575" s="114" t="s">
        <v>73</v>
      </c>
      <c r="B575" s="147" t="s">
        <v>446</v>
      </c>
      <c r="C575" s="115" t="s">
        <v>74</v>
      </c>
      <c r="D575" s="115"/>
      <c r="E575" s="112">
        <f>E576</f>
        <v>1042</v>
      </c>
      <c r="F575" s="112">
        <f t="shared" si="234"/>
        <v>500</v>
      </c>
      <c r="G575" s="113">
        <f t="shared" si="234"/>
        <v>500</v>
      </c>
    </row>
    <row r="576" spans="1:8" ht="26.4">
      <c r="A576" s="114" t="s">
        <v>75</v>
      </c>
      <c r="B576" s="147" t="s">
        <v>446</v>
      </c>
      <c r="C576" s="115" t="s">
        <v>76</v>
      </c>
      <c r="D576" s="115">
        <v>900100</v>
      </c>
      <c r="E576" s="112">
        <v>1042</v>
      </c>
      <c r="F576" s="112">
        <v>500</v>
      </c>
      <c r="G576" s="113">
        <v>500</v>
      </c>
    </row>
    <row r="577" spans="1:7" ht="38.25" customHeight="1">
      <c r="A577" s="108" t="s">
        <v>447</v>
      </c>
      <c r="B577" s="109" t="s">
        <v>118</v>
      </c>
      <c r="C577" s="74"/>
      <c r="D577" s="74"/>
      <c r="E577" s="105">
        <f>E578+E599+E604</f>
        <v>25790.3</v>
      </c>
      <c r="F577" s="105">
        <f>F578+F599+F604</f>
        <v>23952.6</v>
      </c>
      <c r="G577" s="106">
        <f>G578+G599+G604</f>
        <v>22825.200000000001</v>
      </c>
    </row>
    <row r="578" spans="1:7" ht="40.5" customHeight="1">
      <c r="A578" s="108" t="s">
        <v>748</v>
      </c>
      <c r="B578" s="109" t="s">
        <v>119</v>
      </c>
      <c r="C578" s="74"/>
      <c r="D578" s="74"/>
      <c r="E578" s="105">
        <f>E579+E595</f>
        <v>10990</v>
      </c>
      <c r="F578" s="105">
        <f>F579+F595</f>
        <v>10000</v>
      </c>
      <c r="G578" s="106">
        <f>G579+G595</f>
        <v>10000</v>
      </c>
    </row>
    <row r="579" spans="1:7" ht="42" customHeight="1">
      <c r="A579" s="137" t="s">
        <v>726</v>
      </c>
      <c r="B579" s="109" t="s">
        <v>198</v>
      </c>
      <c r="C579" s="154"/>
      <c r="D579" s="154"/>
      <c r="E579" s="105">
        <f>E580+E586+E589+E592+E583</f>
        <v>10740</v>
      </c>
      <c r="F579" s="105">
        <f t="shared" ref="F579:G579" si="235">F580+F586+F589+F592+F583</f>
        <v>9750</v>
      </c>
      <c r="G579" s="106">
        <f t="shared" si="235"/>
        <v>9750</v>
      </c>
    </row>
    <row r="580" spans="1:7" ht="78.75" customHeight="1">
      <c r="A580" s="110" t="s">
        <v>519</v>
      </c>
      <c r="B580" s="147" t="s">
        <v>231</v>
      </c>
      <c r="C580" s="75"/>
      <c r="D580" s="75"/>
      <c r="E580" s="112">
        <f>E581</f>
        <v>585</v>
      </c>
      <c r="F580" s="112">
        <f t="shared" ref="F580:G581" si="236">F581</f>
        <v>750</v>
      </c>
      <c r="G580" s="113">
        <f t="shared" si="236"/>
        <v>750</v>
      </c>
    </row>
    <row r="581" spans="1:7" ht="13.35" customHeight="1">
      <c r="A581" s="114" t="s">
        <v>73</v>
      </c>
      <c r="B581" s="147" t="s">
        <v>231</v>
      </c>
      <c r="C581" s="115" t="s">
        <v>74</v>
      </c>
      <c r="D581" s="115"/>
      <c r="E581" s="112">
        <f>E582</f>
        <v>585</v>
      </c>
      <c r="F581" s="112">
        <f t="shared" si="236"/>
        <v>750</v>
      </c>
      <c r="G581" s="113">
        <f t="shared" si="236"/>
        <v>750</v>
      </c>
    </row>
    <row r="582" spans="1:7" ht="19.5" customHeight="1">
      <c r="A582" s="114" t="s">
        <v>75</v>
      </c>
      <c r="B582" s="147" t="s">
        <v>231</v>
      </c>
      <c r="C582" s="115" t="s">
        <v>76</v>
      </c>
      <c r="D582" s="115">
        <v>900100</v>
      </c>
      <c r="E582" s="112">
        <v>585</v>
      </c>
      <c r="F582" s="112">
        <v>750</v>
      </c>
      <c r="G582" s="113">
        <v>750</v>
      </c>
    </row>
    <row r="583" spans="1:7" ht="90" customHeight="1">
      <c r="A583" s="114" t="s">
        <v>739</v>
      </c>
      <c r="B583" s="147" t="s">
        <v>740</v>
      </c>
      <c r="C583" s="115"/>
      <c r="D583" s="115"/>
      <c r="E583" s="112">
        <f>E584</f>
        <v>45</v>
      </c>
      <c r="F583" s="112">
        <f t="shared" ref="F583:G584" si="237">F584</f>
        <v>0</v>
      </c>
      <c r="G583" s="113">
        <f t="shared" si="237"/>
        <v>0</v>
      </c>
    </row>
    <row r="584" spans="1:7" ht="19.5" customHeight="1">
      <c r="A584" s="114" t="s">
        <v>73</v>
      </c>
      <c r="B584" s="147" t="s">
        <v>740</v>
      </c>
      <c r="C584" s="115" t="s">
        <v>74</v>
      </c>
      <c r="D584" s="115"/>
      <c r="E584" s="112">
        <f>E585</f>
        <v>45</v>
      </c>
      <c r="F584" s="112">
        <f t="shared" si="237"/>
        <v>0</v>
      </c>
      <c r="G584" s="113">
        <f t="shared" si="237"/>
        <v>0</v>
      </c>
    </row>
    <row r="585" spans="1:7" ht="19.5" customHeight="1">
      <c r="A585" s="114" t="s">
        <v>75</v>
      </c>
      <c r="B585" s="147" t="s">
        <v>740</v>
      </c>
      <c r="C585" s="115" t="s">
        <v>76</v>
      </c>
      <c r="D585" s="115">
        <v>900100</v>
      </c>
      <c r="E585" s="112">
        <v>45</v>
      </c>
      <c r="F585" s="112">
        <v>0</v>
      </c>
      <c r="G585" s="113">
        <v>0</v>
      </c>
    </row>
    <row r="586" spans="1:7" ht="92.4">
      <c r="A586" s="110" t="s">
        <v>520</v>
      </c>
      <c r="B586" s="147" t="s">
        <v>232</v>
      </c>
      <c r="C586" s="75"/>
      <c r="D586" s="75"/>
      <c r="E586" s="112">
        <f>E587</f>
        <v>5000</v>
      </c>
      <c r="F586" s="112">
        <f t="shared" ref="F586:G587" si="238">F587</f>
        <v>5000</v>
      </c>
      <c r="G586" s="113">
        <f t="shared" si="238"/>
        <v>5000</v>
      </c>
    </row>
    <row r="587" spans="1:7" ht="13.35" customHeight="1">
      <c r="A587" s="114" t="s">
        <v>73</v>
      </c>
      <c r="B587" s="147" t="s">
        <v>232</v>
      </c>
      <c r="C587" s="115" t="s">
        <v>74</v>
      </c>
      <c r="D587" s="115"/>
      <c r="E587" s="112">
        <f>E588</f>
        <v>5000</v>
      </c>
      <c r="F587" s="112">
        <f t="shared" si="238"/>
        <v>5000</v>
      </c>
      <c r="G587" s="113">
        <f t="shared" si="238"/>
        <v>5000</v>
      </c>
    </row>
    <row r="588" spans="1:7" ht="26.4">
      <c r="A588" s="114" t="s">
        <v>75</v>
      </c>
      <c r="B588" s="147" t="s">
        <v>232</v>
      </c>
      <c r="C588" s="115" t="s">
        <v>76</v>
      </c>
      <c r="D588" s="115">
        <v>900100</v>
      </c>
      <c r="E588" s="112">
        <v>5000</v>
      </c>
      <c r="F588" s="112">
        <v>5000</v>
      </c>
      <c r="G588" s="113">
        <v>5000</v>
      </c>
    </row>
    <row r="589" spans="1:7" ht="132">
      <c r="A589" s="114" t="s">
        <v>521</v>
      </c>
      <c r="B589" s="147" t="s">
        <v>475</v>
      </c>
      <c r="C589" s="115"/>
      <c r="D589" s="115"/>
      <c r="E589" s="112">
        <f>E590</f>
        <v>4000</v>
      </c>
      <c r="F589" s="112">
        <f t="shared" ref="F589:G590" si="239">F590</f>
        <v>4000</v>
      </c>
      <c r="G589" s="113">
        <f t="shared" si="239"/>
        <v>4000</v>
      </c>
    </row>
    <row r="590" spans="1:7" ht="13.35" customHeight="1">
      <c r="A590" s="114" t="s">
        <v>73</v>
      </c>
      <c r="B590" s="147" t="s">
        <v>475</v>
      </c>
      <c r="C590" s="115" t="s">
        <v>74</v>
      </c>
      <c r="D590" s="115"/>
      <c r="E590" s="112">
        <f>E591</f>
        <v>4000</v>
      </c>
      <c r="F590" s="112">
        <f t="shared" si="239"/>
        <v>4000</v>
      </c>
      <c r="G590" s="113">
        <f t="shared" si="239"/>
        <v>4000</v>
      </c>
    </row>
    <row r="591" spans="1:7" ht="26.4">
      <c r="A591" s="114" t="s">
        <v>75</v>
      </c>
      <c r="B591" s="147" t="s">
        <v>475</v>
      </c>
      <c r="C591" s="115" t="s">
        <v>76</v>
      </c>
      <c r="D591" s="115">
        <v>900100</v>
      </c>
      <c r="E591" s="112">
        <v>4000</v>
      </c>
      <c r="F591" s="112">
        <v>4000</v>
      </c>
      <c r="G591" s="113">
        <v>4000</v>
      </c>
    </row>
    <row r="592" spans="1:7" ht="92.4">
      <c r="A592" s="114" t="s">
        <v>713</v>
      </c>
      <c r="B592" s="147" t="s">
        <v>714</v>
      </c>
      <c r="C592" s="115"/>
      <c r="D592" s="115"/>
      <c r="E592" s="112">
        <f>E593</f>
        <v>1110</v>
      </c>
      <c r="F592" s="112">
        <f t="shared" ref="F592:G593" si="240">F593</f>
        <v>0</v>
      </c>
      <c r="G592" s="113">
        <f t="shared" si="240"/>
        <v>0</v>
      </c>
    </row>
    <row r="593" spans="1:7">
      <c r="A593" s="114" t="s">
        <v>73</v>
      </c>
      <c r="B593" s="147" t="s">
        <v>714</v>
      </c>
      <c r="C593" s="115" t="s">
        <v>74</v>
      </c>
      <c r="D593" s="115"/>
      <c r="E593" s="112">
        <f>E594</f>
        <v>1110</v>
      </c>
      <c r="F593" s="112">
        <f t="shared" si="240"/>
        <v>0</v>
      </c>
      <c r="G593" s="113">
        <f t="shared" si="240"/>
        <v>0</v>
      </c>
    </row>
    <row r="594" spans="1:7" ht="26.4">
      <c r="A594" s="114" t="s">
        <v>75</v>
      </c>
      <c r="B594" s="147" t="s">
        <v>714</v>
      </c>
      <c r="C594" s="115" t="s">
        <v>76</v>
      </c>
      <c r="D594" s="115">
        <v>900100</v>
      </c>
      <c r="E594" s="112">
        <v>1110</v>
      </c>
      <c r="F594" s="112">
        <v>0</v>
      </c>
      <c r="G594" s="113">
        <v>0</v>
      </c>
    </row>
    <row r="595" spans="1:7" s="79" customFormat="1" ht="26.4">
      <c r="A595" s="107" t="s">
        <v>535</v>
      </c>
      <c r="B595" s="148" t="s">
        <v>536</v>
      </c>
      <c r="C595" s="103"/>
      <c r="D595" s="103"/>
      <c r="E595" s="105">
        <f>E596</f>
        <v>250</v>
      </c>
      <c r="F595" s="105">
        <f t="shared" ref="F595:G597" si="241">F596</f>
        <v>250</v>
      </c>
      <c r="G595" s="106">
        <f t="shared" si="241"/>
        <v>250</v>
      </c>
    </row>
    <row r="596" spans="1:7" ht="39.6">
      <c r="A596" s="114" t="s">
        <v>530</v>
      </c>
      <c r="B596" s="147" t="s">
        <v>529</v>
      </c>
      <c r="C596" s="115"/>
      <c r="D596" s="115"/>
      <c r="E596" s="112">
        <f>E597</f>
        <v>250</v>
      </c>
      <c r="F596" s="112">
        <f t="shared" si="241"/>
        <v>250</v>
      </c>
      <c r="G596" s="113">
        <f t="shared" si="241"/>
        <v>250</v>
      </c>
    </row>
    <row r="597" spans="1:7" ht="13.35" customHeight="1">
      <c r="A597" s="114" t="s">
        <v>73</v>
      </c>
      <c r="B597" s="147" t="s">
        <v>529</v>
      </c>
      <c r="C597" s="115" t="s">
        <v>74</v>
      </c>
      <c r="D597" s="115"/>
      <c r="E597" s="112">
        <f>E598</f>
        <v>250</v>
      </c>
      <c r="F597" s="112">
        <f t="shared" si="241"/>
        <v>250</v>
      </c>
      <c r="G597" s="113">
        <f t="shared" si="241"/>
        <v>250</v>
      </c>
    </row>
    <row r="598" spans="1:7" ht="26.4">
      <c r="A598" s="114" t="s">
        <v>75</v>
      </c>
      <c r="B598" s="147" t="s">
        <v>529</v>
      </c>
      <c r="C598" s="115" t="s">
        <v>76</v>
      </c>
      <c r="D598" s="115">
        <v>900100</v>
      </c>
      <c r="E598" s="112">
        <v>250</v>
      </c>
      <c r="F598" s="112">
        <v>250</v>
      </c>
      <c r="G598" s="113">
        <v>250</v>
      </c>
    </row>
    <row r="599" spans="1:7" ht="15" customHeight="1">
      <c r="A599" s="108" t="s">
        <v>448</v>
      </c>
      <c r="B599" s="109" t="s">
        <v>200</v>
      </c>
      <c r="C599" s="103"/>
      <c r="D599" s="103"/>
      <c r="E599" s="105">
        <f>E600</f>
        <v>200</v>
      </c>
      <c r="F599" s="105">
        <f t="shared" ref="F599:G600" si="242">F600</f>
        <v>200</v>
      </c>
      <c r="G599" s="106">
        <f t="shared" si="242"/>
        <v>200</v>
      </c>
    </row>
    <row r="600" spans="1:7">
      <c r="A600" s="137" t="s">
        <v>476</v>
      </c>
      <c r="B600" s="109" t="s">
        <v>201</v>
      </c>
      <c r="C600" s="154"/>
      <c r="D600" s="154"/>
      <c r="E600" s="105">
        <f>E601</f>
        <v>200</v>
      </c>
      <c r="F600" s="105">
        <f t="shared" si="242"/>
        <v>200</v>
      </c>
      <c r="G600" s="106">
        <f t="shared" si="242"/>
        <v>200</v>
      </c>
    </row>
    <row r="601" spans="1:7" ht="26.4">
      <c r="A601" s="110" t="s">
        <v>686</v>
      </c>
      <c r="B601" s="111" t="s">
        <v>451</v>
      </c>
      <c r="C601" s="129"/>
      <c r="D601" s="129"/>
      <c r="E601" s="112">
        <f t="shared" ref="E601:G602" si="243">E602</f>
        <v>200</v>
      </c>
      <c r="F601" s="112">
        <f t="shared" si="243"/>
        <v>200</v>
      </c>
      <c r="G601" s="113">
        <f t="shared" si="243"/>
        <v>200</v>
      </c>
    </row>
    <row r="602" spans="1:7" ht="13.35" customHeight="1">
      <c r="A602" s="114" t="s">
        <v>73</v>
      </c>
      <c r="B602" s="111" t="s">
        <v>451</v>
      </c>
      <c r="C602" s="115" t="s">
        <v>74</v>
      </c>
      <c r="D602" s="142"/>
      <c r="E602" s="112">
        <f t="shared" si="243"/>
        <v>200</v>
      </c>
      <c r="F602" s="112">
        <f t="shared" si="243"/>
        <v>200</v>
      </c>
      <c r="G602" s="113">
        <f t="shared" si="243"/>
        <v>200</v>
      </c>
    </row>
    <row r="603" spans="1:7" ht="26.4">
      <c r="A603" s="114" t="s">
        <v>75</v>
      </c>
      <c r="B603" s="111" t="s">
        <v>451</v>
      </c>
      <c r="C603" s="115" t="s">
        <v>76</v>
      </c>
      <c r="D603" s="115">
        <v>900100</v>
      </c>
      <c r="E603" s="112">
        <v>200</v>
      </c>
      <c r="F603" s="112">
        <v>200</v>
      </c>
      <c r="G603" s="113">
        <v>200</v>
      </c>
    </row>
    <row r="604" spans="1:7" ht="16.5" customHeight="1">
      <c r="A604" s="108" t="s">
        <v>89</v>
      </c>
      <c r="B604" s="109" t="s">
        <v>325</v>
      </c>
      <c r="C604" s="76"/>
      <c r="D604" s="76"/>
      <c r="E604" s="105">
        <f>E609+E605</f>
        <v>14600.3</v>
      </c>
      <c r="F604" s="105">
        <f t="shared" ref="F604:G604" si="244">F609+F605</f>
        <v>13752.6</v>
      </c>
      <c r="G604" s="106">
        <f t="shared" si="244"/>
        <v>12625.2</v>
      </c>
    </row>
    <row r="605" spans="1:7" ht="30.75" customHeight="1">
      <c r="A605" s="108" t="s">
        <v>263</v>
      </c>
      <c r="B605" s="109" t="s">
        <v>452</v>
      </c>
      <c r="C605" s="76"/>
      <c r="D605" s="76"/>
      <c r="E605" s="105">
        <f>E606</f>
        <v>14600</v>
      </c>
      <c r="F605" s="105">
        <f t="shared" ref="F605:G605" si="245">F606</f>
        <v>12600</v>
      </c>
      <c r="G605" s="106">
        <f t="shared" si="245"/>
        <v>12600</v>
      </c>
    </row>
    <row r="606" spans="1:7" ht="33" customHeight="1">
      <c r="A606" s="110" t="s">
        <v>199</v>
      </c>
      <c r="B606" s="111" t="s">
        <v>453</v>
      </c>
      <c r="C606" s="115"/>
      <c r="D606" s="115"/>
      <c r="E606" s="112">
        <f t="shared" ref="E606:G607" si="246">E607</f>
        <v>14600</v>
      </c>
      <c r="F606" s="112">
        <f t="shared" si="246"/>
        <v>12600</v>
      </c>
      <c r="G606" s="113">
        <f t="shared" si="246"/>
        <v>12600</v>
      </c>
    </row>
    <row r="607" spans="1:7" ht="16.5" customHeight="1">
      <c r="A607" s="114" t="s">
        <v>67</v>
      </c>
      <c r="B607" s="111" t="s">
        <v>453</v>
      </c>
      <c r="C607" s="142">
        <v>600</v>
      </c>
      <c r="D607" s="142"/>
      <c r="E607" s="112">
        <f t="shared" si="246"/>
        <v>14600</v>
      </c>
      <c r="F607" s="112">
        <f t="shared" si="246"/>
        <v>12600</v>
      </c>
      <c r="G607" s="113">
        <f t="shared" si="246"/>
        <v>12600</v>
      </c>
    </row>
    <row r="608" spans="1:7" ht="13.35" customHeight="1">
      <c r="A608" s="114" t="s">
        <v>69</v>
      </c>
      <c r="B608" s="111" t="s">
        <v>453</v>
      </c>
      <c r="C608" s="142">
        <v>610</v>
      </c>
      <c r="D608" s="115">
        <v>900100</v>
      </c>
      <c r="E608" s="112">
        <v>14600</v>
      </c>
      <c r="F608" s="112">
        <v>12600</v>
      </c>
      <c r="G608" s="113">
        <v>12600</v>
      </c>
    </row>
    <row r="609" spans="1:7" ht="26.4">
      <c r="A609" s="137" t="s">
        <v>449</v>
      </c>
      <c r="B609" s="109" t="s">
        <v>326</v>
      </c>
      <c r="C609" s="103"/>
      <c r="D609" s="103"/>
      <c r="E609" s="105">
        <f t="shared" ref="E609:G611" si="247">E610</f>
        <v>0.3</v>
      </c>
      <c r="F609" s="105">
        <f t="shared" si="247"/>
        <v>1152.5999999999999</v>
      </c>
      <c r="G609" s="106">
        <f t="shared" si="247"/>
        <v>25.2</v>
      </c>
    </row>
    <row r="610" spans="1:7" ht="26.4">
      <c r="A610" s="118" t="s">
        <v>450</v>
      </c>
      <c r="B610" s="111" t="s">
        <v>327</v>
      </c>
      <c r="C610" s="115"/>
      <c r="D610" s="115"/>
      <c r="E610" s="112">
        <f t="shared" si="247"/>
        <v>0.3</v>
      </c>
      <c r="F610" s="112">
        <f t="shared" si="247"/>
        <v>1152.5999999999999</v>
      </c>
      <c r="G610" s="113">
        <f t="shared" si="247"/>
        <v>25.2</v>
      </c>
    </row>
    <row r="611" spans="1:7" ht="13.35" customHeight="1">
      <c r="A611" s="114" t="s">
        <v>73</v>
      </c>
      <c r="B611" s="111" t="s">
        <v>327</v>
      </c>
      <c r="C611" s="115" t="s">
        <v>74</v>
      </c>
      <c r="D611" s="115"/>
      <c r="E611" s="112">
        <f t="shared" si="247"/>
        <v>0.3</v>
      </c>
      <c r="F611" s="112">
        <f t="shared" si="247"/>
        <v>1152.5999999999999</v>
      </c>
      <c r="G611" s="113">
        <f t="shared" si="247"/>
        <v>25.2</v>
      </c>
    </row>
    <row r="612" spans="1:7" ht="26.4">
      <c r="A612" s="114" t="s">
        <v>75</v>
      </c>
      <c r="B612" s="111" t="s">
        <v>327</v>
      </c>
      <c r="C612" s="115" t="s">
        <v>76</v>
      </c>
      <c r="D612" s="115">
        <v>900203</v>
      </c>
      <c r="E612" s="112">
        <v>0.3</v>
      </c>
      <c r="F612" s="112">
        <v>1152.5999999999999</v>
      </c>
      <c r="G612" s="113">
        <v>25.2</v>
      </c>
    </row>
    <row r="613" spans="1:7" ht="26.4">
      <c r="A613" s="119" t="s">
        <v>454</v>
      </c>
      <c r="B613" s="109" t="s">
        <v>120</v>
      </c>
      <c r="C613" s="76"/>
      <c r="D613" s="76"/>
      <c r="E613" s="105">
        <f>E614+E623</f>
        <v>396034.5</v>
      </c>
      <c r="F613" s="105">
        <f>F614+F623</f>
        <v>331709</v>
      </c>
      <c r="G613" s="106">
        <f>G614+G623</f>
        <v>334880</v>
      </c>
    </row>
    <row r="614" spans="1:7">
      <c r="A614" s="119" t="s">
        <v>455</v>
      </c>
      <c r="B614" s="109" t="s">
        <v>196</v>
      </c>
      <c r="C614" s="76"/>
      <c r="D614" s="76"/>
      <c r="E614" s="105">
        <f>E619+E615</f>
        <v>366757.5</v>
      </c>
      <c r="F614" s="105">
        <f t="shared" ref="F614:G614" si="248">F619+F615</f>
        <v>316532</v>
      </c>
      <c r="G614" s="106">
        <f t="shared" si="248"/>
        <v>319703</v>
      </c>
    </row>
    <row r="615" spans="1:7" s="79" customFormat="1">
      <c r="A615" s="119" t="s">
        <v>625</v>
      </c>
      <c r="B615" s="109" t="s">
        <v>626</v>
      </c>
      <c r="C615" s="76"/>
      <c r="D615" s="76"/>
      <c r="E615" s="105">
        <f>E616</f>
        <v>209204.5</v>
      </c>
      <c r="F615" s="105">
        <f t="shared" ref="F615:G615" si="249">F616</f>
        <v>150628</v>
      </c>
      <c r="G615" s="106">
        <f t="shared" si="249"/>
        <v>146500</v>
      </c>
    </row>
    <row r="616" spans="1:7" ht="26.4">
      <c r="A616" s="141" t="s">
        <v>687</v>
      </c>
      <c r="B616" s="111" t="s">
        <v>627</v>
      </c>
      <c r="C616" s="71"/>
      <c r="D616" s="71"/>
      <c r="E616" s="112">
        <f>E617</f>
        <v>209204.5</v>
      </c>
      <c r="F616" s="112">
        <f t="shared" ref="F616:G617" si="250">F617</f>
        <v>150628</v>
      </c>
      <c r="G616" s="113">
        <f t="shared" si="250"/>
        <v>146500</v>
      </c>
    </row>
    <row r="617" spans="1:7">
      <c r="A617" s="114" t="s">
        <v>73</v>
      </c>
      <c r="B617" s="111" t="s">
        <v>627</v>
      </c>
      <c r="C617" s="115" t="s">
        <v>74</v>
      </c>
      <c r="D617" s="115"/>
      <c r="E617" s="112">
        <f>E618</f>
        <v>209204.5</v>
      </c>
      <c r="F617" s="112">
        <f t="shared" si="250"/>
        <v>150628</v>
      </c>
      <c r="G617" s="113">
        <f t="shared" si="250"/>
        <v>146500</v>
      </c>
    </row>
    <row r="618" spans="1:7" ht="26.4">
      <c r="A618" s="114" t="s">
        <v>75</v>
      </c>
      <c r="B618" s="111" t="s">
        <v>627</v>
      </c>
      <c r="C618" s="115" t="s">
        <v>76</v>
      </c>
      <c r="D618" s="115">
        <v>900810</v>
      </c>
      <c r="E618" s="112">
        <v>209204.5</v>
      </c>
      <c r="F618" s="112">
        <v>150628</v>
      </c>
      <c r="G618" s="113">
        <v>146500</v>
      </c>
    </row>
    <row r="619" spans="1:7" ht="26.4">
      <c r="A619" s="134" t="s">
        <v>456</v>
      </c>
      <c r="B619" s="109" t="s">
        <v>457</v>
      </c>
      <c r="C619" s="103"/>
      <c r="D619" s="103"/>
      <c r="E619" s="105">
        <f>E620</f>
        <v>157553</v>
      </c>
      <c r="F619" s="105">
        <f t="shared" ref="F619:G619" si="251">F620</f>
        <v>165904</v>
      </c>
      <c r="G619" s="106">
        <f t="shared" si="251"/>
        <v>173203</v>
      </c>
    </row>
    <row r="620" spans="1:7" ht="26.4">
      <c r="A620" s="135" t="s">
        <v>623</v>
      </c>
      <c r="B620" s="111" t="s">
        <v>624</v>
      </c>
      <c r="C620" s="115"/>
      <c r="D620" s="115"/>
      <c r="E620" s="112">
        <f>E621</f>
        <v>157553</v>
      </c>
      <c r="F620" s="112">
        <f>F621</f>
        <v>165904</v>
      </c>
      <c r="G620" s="113">
        <f t="shared" ref="G620:G621" si="252">G621</f>
        <v>173203</v>
      </c>
    </row>
    <row r="621" spans="1:7" ht="13.35" customHeight="1">
      <c r="A621" s="114" t="s">
        <v>73</v>
      </c>
      <c r="B621" s="111" t="s">
        <v>624</v>
      </c>
      <c r="C621" s="115" t="s">
        <v>74</v>
      </c>
      <c r="D621" s="115"/>
      <c r="E621" s="112">
        <f>E622</f>
        <v>157553</v>
      </c>
      <c r="F621" s="112">
        <f t="shared" ref="F621" si="253">F622</f>
        <v>165904</v>
      </c>
      <c r="G621" s="113">
        <f t="shared" si="252"/>
        <v>173203</v>
      </c>
    </row>
    <row r="622" spans="1:7" ht="18" customHeight="1">
      <c r="A622" s="114" t="s">
        <v>75</v>
      </c>
      <c r="B622" s="111" t="s">
        <v>624</v>
      </c>
      <c r="C622" s="115" t="s">
        <v>76</v>
      </c>
      <c r="D622" s="115">
        <v>900810</v>
      </c>
      <c r="E622" s="112">
        <v>157553</v>
      </c>
      <c r="F622" s="112">
        <v>165904</v>
      </c>
      <c r="G622" s="113">
        <v>173203</v>
      </c>
    </row>
    <row r="623" spans="1:7" s="79" customFormat="1">
      <c r="A623" s="107" t="s">
        <v>618</v>
      </c>
      <c r="B623" s="109" t="s">
        <v>619</v>
      </c>
      <c r="C623" s="103"/>
      <c r="D623" s="103"/>
      <c r="E623" s="105">
        <f>E624</f>
        <v>29277</v>
      </c>
      <c r="F623" s="105">
        <f t="shared" ref="F623:G624" si="254">F624</f>
        <v>15177</v>
      </c>
      <c r="G623" s="106">
        <f t="shared" si="254"/>
        <v>15177</v>
      </c>
    </row>
    <row r="624" spans="1:7" s="79" customFormat="1">
      <c r="A624" s="107" t="s">
        <v>620</v>
      </c>
      <c r="B624" s="109" t="s">
        <v>621</v>
      </c>
      <c r="C624" s="103"/>
      <c r="D624" s="103"/>
      <c r="E624" s="105">
        <f>E625</f>
        <v>29277</v>
      </c>
      <c r="F624" s="105">
        <f t="shared" si="254"/>
        <v>15177</v>
      </c>
      <c r="G624" s="106">
        <f t="shared" si="254"/>
        <v>15177</v>
      </c>
    </row>
    <row r="625" spans="1:7">
      <c r="A625" s="135" t="s">
        <v>197</v>
      </c>
      <c r="B625" s="111" t="s">
        <v>622</v>
      </c>
      <c r="C625" s="115"/>
      <c r="D625" s="115"/>
      <c r="E625" s="112">
        <f>E626</f>
        <v>29277</v>
      </c>
      <c r="F625" s="112">
        <f t="shared" ref="F625:G626" si="255">F626</f>
        <v>15177</v>
      </c>
      <c r="G625" s="113">
        <f t="shared" si="255"/>
        <v>15177</v>
      </c>
    </row>
    <row r="626" spans="1:7" ht="13.35" customHeight="1">
      <c r="A626" s="114" t="s">
        <v>73</v>
      </c>
      <c r="B626" s="111" t="s">
        <v>622</v>
      </c>
      <c r="C626" s="115" t="s">
        <v>74</v>
      </c>
      <c r="D626" s="115"/>
      <c r="E626" s="112">
        <f>E627</f>
        <v>29277</v>
      </c>
      <c r="F626" s="112">
        <f t="shared" si="255"/>
        <v>15177</v>
      </c>
      <c r="G626" s="113">
        <f t="shared" si="255"/>
        <v>15177</v>
      </c>
    </row>
    <row r="627" spans="1:7" ht="21" customHeight="1">
      <c r="A627" s="114" t="s">
        <v>75</v>
      </c>
      <c r="B627" s="111" t="s">
        <v>622</v>
      </c>
      <c r="C627" s="115" t="s">
        <v>76</v>
      </c>
      <c r="D627" s="115">
        <v>900810</v>
      </c>
      <c r="E627" s="112">
        <v>29277</v>
      </c>
      <c r="F627" s="112">
        <v>15177</v>
      </c>
      <c r="G627" s="113">
        <v>15177</v>
      </c>
    </row>
    <row r="628" spans="1:7">
      <c r="A628" s="107" t="s">
        <v>458</v>
      </c>
      <c r="B628" s="109" t="s">
        <v>238</v>
      </c>
      <c r="C628" s="103"/>
      <c r="D628" s="103"/>
      <c r="E628" s="105">
        <f>E629+E634+E659</f>
        <v>73991.199999999997</v>
      </c>
      <c r="F628" s="105">
        <f>F629+F634+F659</f>
        <v>63073.9</v>
      </c>
      <c r="G628" s="106">
        <f>G629+G634+G659</f>
        <v>63073.9</v>
      </c>
    </row>
    <row r="629" spans="1:7" ht="45.75" customHeight="1">
      <c r="A629" s="128" t="s">
        <v>459</v>
      </c>
      <c r="B629" s="109" t="s">
        <v>239</v>
      </c>
      <c r="C629" s="103"/>
      <c r="D629" s="103"/>
      <c r="E629" s="105">
        <f>E630</f>
        <v>1320</v>
      </c>
      <c r="F629" s="105">
        <f t="shared" ref="F629:G632" si="256">F630</f>
        <v>1320</v>
      </c>
      <c r="G629" s="106">
        <f t="shared" si="256"/>
        <v>1320</v>
      </c>
    </row>
    <row r="630" spans="1:7" s="79" customFormat="1" ht="52.8">
      <c r="A630" s="107" t="s">
        <v>749</v>
      </c>
      <c r="B630" s="109" t="s">
        <v>143</v>
      </c>
      <c r="C630" s="103"/>
      <c r="D630" s="103"/>
      <c r="E630" s="105">
        <f>E631</f>
        <v>1320</v>
      </c>
      <c r="F630" s="105">
        <f t="shared" si="256"/>
        <v>1320</v>
      </c>
      <c r="G630" s="106">
        <f t="shared" si="256"/>
        <v>1320</v>
      </c>
    </row>
    <row r="631" spans="1:7" ht="52.8">
      <c r="A631" s="114" t="s">
        <v>688</v>
      </c>
      <c r="B631" s="111" t="s">
        <v>649</v>
      </c>
      <c r="C631" s="115"/>
      <c r="D631" s="115"/>
      <c r="E631" s="112">
        <f>E632</f>
        <v>1320</v>
      </c>
      <c r="F631" s="112">
        <f t="shared" si="256"/>
        <v>1320</v>
      </c>
      <c r="G631" s="113">
        <f t="shared" si="256"/>
        <v>1320</v>
      </c>
    </row>
    <row r="632" spans="1:7" ht="26.4">
      <c r="A632" s="114" t="s">
        <v>67</v>
      </c>
      <c r="B632" s="111" t="s">
        <v>649</v>
      </c>
      <c r="C632" s="115" t="s">
        <v>68</v>
      </c>
      <c r="D632" s="115"/>
      <c r="E632" s="112">
        <f>E633</f>
        <v>1320</v>
      </c>
      <c r="F632" s="112">
        <f t="shared" si="256"/>
        <v>1320</v>
      </c>
      <c r="G632" s="113">
        <f t="shared" si="256"/>
        <v>1320</v>
      </c>
    </row>
    <row r="633" spans="1:7" ht="13.35" customHeight="1">
      <c r="A633" s="114" t="s">
        <v>69</v>
      </c>
      <c r="B633" s="111" t="s">
        <v>649</v>
      </c>
      <c r="C633" s="115" t="s">
        <v>70</v>
      </c>
      <c r="D633" s="115">
        <v>900100</v>
      </c>
      <c r="E633" s="112">
        <v>1320</v>
      </c>
      <c r="F633" s="112">
        <v>1320</v>
      </c>
      <c r="G633" s="113">
        <v>1320</v>
      </c>
    </row>
    <row r="634" spans="1:7" ht="39.6">
      <c r="A634" s="125" t="s">
        <v>460</v>
      </c>
      <c r="B634" s="109" t="s">
        <v>121</v>
      </c>
      <c r="C634" s="103"/>
      <c r="D634" s="103"/>
      <c r="E634" s="105">
        <f>E635+E642+E646+E653</f>
        <v>12578.8</v>
      </c>
      <c r="F634" s="105">
        <f>F635+F642+F646+F653</f>
        <v>6753.9</v>
      </c>
      <c r="G634" s="106">
        <f>G635+G642+G646+G653</f>
        <v>6753.9</v>
      </c>
    </row>
    <row r="635" spans="1:7">
      <c r="A635" s="125" t="s">
        <v>461</v>
      </c>
      <c r="B635" s="109" t="s">
        <v>240</v>
      </c>
      <c r="C635" s="103"/>
      <c r="D635" s="103"/>
      <c r="E635" s="105">
        <f>E636+E639</f>
        <v>7736</v>
      </c>
      <c r="F635" s="105">
        <f t="shared" ref="F635:G635" si="257">F636+F639</f>
        <v>4027.8999999999996</v>
      </c>
      <c r="G635" s="106">
        <f t="shared" si="257"/>
        <v>4027.8999999999996</v>
      </c>
    </row>
    <row r="636" spans="1:7" ht="39.6">
      <c r="A636" s="114" t="s">
        <v>477</v>
      </c>
      <c r="B636" s="111" t="s">
        <v>472</v>
      </c>
      <c r="C636" s="115"/>
      <c r="D636" s="115"/>
      <c r="E636" s="112">
        <f t="shared" ref="E636:G637" si="258">E637</f>
        <v>2796.6</v>
      </c>
      <c r="F636" s="112">
        <f t="shared" si="258"/>
        <v>2796.6</v>
      </c>
      <c r="G636" s="113">
        <f t="shared" si="258"/>
        <v>2796.6</v>
      </c>
    </row>
    <row r="637" spans="1:7" ht="13.35" customHeight="1">
      <c r="A637" s="114" t="s">
        <v>73</v>
      </c>
      <c r="B637" s="111" t="s">
        <v>472</v>
      </c>
      <c r="C637" s="115" t="s">
        <v>74</v>
      </c>
      <c r="D637" s="115"/>
      <c r="E637" s="112">
        <f t="shared" si="258"/>
        <v>2796.6</v>
      </c>
      <c r="F637" s="112">
        <f t="shared" si="258"/>
        <v>2796.6</v>
      </c>
      <c r="G637" s="113">
        <f t="shared" si="258"/>
        <v>2796.6</v>
      </c>
    </row>
    <row r="638" spans="1:7" ht="17.850000000000001" customHeight="1">
      <c r="A638" s="114" t="s">
        <v>75</v>
      </c>
      <c r="B638" s="111" t="s">
        <v>472</v>
      </c>
      <c r="C638" s="115" t="s">
        <v>76</v>
      </c>
      <c r="D638" s="115">
        <v>900100</v>
      </c>
      <c r="E638" s="112">
        <v>2796.6</v>
      </c>
      <c r="F638" s="112">
        <v>2796.6</v>
      </c>
      <c r="G638" s="113">
        <v>2796.6</v>
      </c>
    </row>
    <row r="639" spans="1:7" ht="28.5" customHeight="1">
      <c r="A639" s="114" t="s">
        <v>241</v>
      </c>
      <c r="B639" s="111" t="s">
        <v>242</v>
      </c>
      <c r="C639" s="115"/>
      <c r="D639" s="115"/>
      <c r="E639" s="112">
        <f t="shared" ref="E639:G640" si="259">E640</f>
        <v>4939.3999999999996</v>
      </c>
      <c r="F639" s="112">
        <f t="shared" si="259"/>
        <v>1231.3</v>
      </c>
      <c r="G639" s="113">
        <f t="shared" si="259"/>
        <v>1231.3</v>
      </c>
    </row>
    <row r="640" spans="1:7" ht="13.35" customHeight="1">
      <c r="A640" s="114" t="s">
        <v>73</v>
      </c>
      <c r="B640" s="111" t="s">
        <v>242</v>
      </c>
      <c r="C640" s="115" t="s">
        <v>74</v>
      </c>
      <c r="D640" s="115"/>
      <c r="E640" s="112">
        <f t="shared" si="259"/>
        <v>4939.3999999999996</v>
      </c>
      <c r="F640" s="112">
        <f t="shared" si="259"/>
        <v>1231.3</v>
      </c>
      <c r="G640" s="113">
        <f t="shared" si="259"/>
        <v>1231.3</v>
      </c>
    </row>
    <row r="641" spans="1:7" ht="17.850000000000001" customHeight="1">
      <c r="A641" s="114" t="s">
        <v>75</v>
      </c>
      <c r="B641" s="111" t="s">
        <v>242</v>
      </c>
      <c r="C641" s="115" t="s">
        <v>76</v>
      </c>
      <c r="D641" s="115">
        <v>900100</v>
      </c>
      <c r="E641" s="112">
        <v>4939.3999999999996</v>
      </c>
      <c r="F641" s="112">
        <v>1231.3</v>
      </c>
      <c r="G641" s="113">
        <v>1231.3</v>
      </c>
    </row>
    <row r="642" spans="1:7">
      <c r="A642" s="125" t="s">
        <v>462</v>
      </c>
      <c r="B642" s="109" t="s">
        <v>243</v>
      </c>
      <c r="C642" s="103"/>
      <c r="D642" s="115"/>
      <c r="E642" s="105">
        <f t="shared" ref="E642:G644" si="260">E643</f>
        <v>599</v>
      </c>
      <c r="F642" s="105">
        <f t="shared" si="260"/>
        <v>207</v>
      </c>
      <c r="G642" s="106">
        <f t="shared" si="260"/>
        <v>207</v>
      </c>
    </row>
    <row r="643" spans="1:7">
      <c r="A643" s="135" t="s">
        <v>244</v>
      </c>
      <c r="B643" s="111" t="s">
        <v>245</v>
      </c>
      <c r="C643" s="115"/>
      <c r="D643" s="115"/>
      <c r="E643" s="112">
        <f t="shared" si="260"/>
        <v>599</v>
      </c>
      <c r="F643" s="112">
        <f t="shared" si="260"/>
        <v>207</v>
      </c>
      <c r="G643" s="113">
        <f t="shared" si="260"/>
        <v>207</v>
      </c>
    </row>
    <row r="644" spans="1:7" ht="13.35" customHeight="1">
      <c r="A644" s="114" t="s">
        <v>73</v>
      </c>
      <c r="B644" s="111" t="s">
        <v>245</v>
      </c>
      <c r="C644" s="115" t="s">
        <v>74</v>
      </c>
      <c r="D644" s="115"/>
      <c r="E644" s="112">
        <f t="shared" si="260"/>
        <v>599</v>
      </c>
      <c r="F644" s="112">
        <f t="shared" si="260"/>
        <v>207</v>
      </c>
      <c r="G644" s="113">
        <f t="shared" si="260"/>
        <v>207</v>
      </c>
    </row>
    <row r="645" spans="1:7" ht="17.850000000000001" customHeight="1">
      <c r="A645" s="114" t="s">
        <v>75</v>
      </c>
      <c r="B645" s="111" t="s">
        <v>245</v>
      </c>
      <c r="C645" s="115" t="s">
        <v>76</v>
      </c>
      <c r="D645" s="115">
        <v>900100</v>
      </c>
      <c r="E645" s="112">
        <v>599</v>
      </c>
      <c r="F645" s="112">
        <v>207</v>
      </c>
      <c r="G645" s="113">
        <v>207</v>
      </c>
    </row>
    <row r="646" spans="1:7">
      <c r="A646" s="125" t="s">
        <v>463</v>
      </c>
      <c r="B646" s="109" t="s">
        <v>246</v>
      </c>
      <c r="C646" s="103"/>
      <c r="D646" s="115"/>
      <c r="E646" s="105">
        <f>E647+E650</f>
        <v>2507.8000000000002</v>
      </c>
      <c r="F646" s="105">
        <f t="shared" ref="F646:G646" si="261">F647+F650</f>
        <v>2519</v>
      </c>
      <c r="G646" s="106">
        <f t="shared" si="261"/>
        <v>2519</v>
      </c>
    </row>
    <row r="647" spans="1:7">
      <c r="A647" s="135" t="s">
        <v>478</v>
      </c>
      <c r="B647" s="111" t="s">
        <v>247</v>
      </c>
      <c r="C647" s="74"/>
      <c r="D647" s="115"/>
      <c r="E647" s="112">
        <f t="shared" ref="E647:G648" si="262">E648</f>
        <v>2267.8000000000002</v>
      </c>
      <c r="F647" s="112">
        <f t="shared" si="262"/>
        <v>2279</v>
      </c>
      <c r="G647" s="113">
        <f t="shared" si="262"/>
        <v>2279</v>
      </c>
    </row>
    <row r="648" spans="1:7" ht="13.35" customHeight="1">
      <c r="A648" s="114" t="s">
        <v>73</v>
      </c>
      <c r="B648" s="111" t="s">
        <v>247</v>
      </c>
      <c r="C648" s="115" t="s">
        <v>74</v>
      </c>
      <c r="D648" s="115"/>
      <c r="E648" s="112">
        <f t="shared" si="262"/>
        <v>2267.8000000000002</v>
      </c>
      <c r="F648" s="112">
        <f t="shared" si="262"/>
        <v>2279</v>
      </c>
      <c r="G648" s="113">
        <f t="shared" si="262"/>
        <v>2279</v>
      </c>
    </row>
    <row r="649" spans="1:7" ht="26.4">
      <c r="A649" s="114" t="s">
        <v>75</v>
      </c>
      <c r="B649" s="111" t="s">
        <v>247</v>
      </c>
      <c r="C649" s="115" t="s">
        <v>76</v>
      </c>
      <c r="D649" s="115">
        <v>900100</v>
      </c>
      <c r="E649" s="112">
        <v>2267.8000000000002</v>
      </c>
      <c r="F649" s="112">
        <v>2279</v>
      </c>
      <c r="G649" s="113">
        <v>2279</v>
      </c>
    </row>
    <row r="650" spans="1:7" ht="52.8">
      <c r="A650" s="135" t="s">
        <v>479</v>
      </c>
      <c r="B650" s="111" t="s">
        <v>248</v>
      </c>
      <c r="C650" s="74"/>
      <c r="D650" s="115"/>
      <c r="E650" s="112">
        <f t="shared" ref="E650:G651" si="263">E651</f>
        <v>240</v>
      </c>
      <c r="F650" s="112">
        <f t="shared" si="263"/>
        <v>240</v>
      </c>
      <c r="G650" s="113">
        <f t="shared" si="263"/>
        <v>240</v>
      </c>
    </row>
    <row r="651" spans="1:7" ht="13.35" customHeight="1">
      <c r="A651" s="114" t="s">
        <v>73</v>
      </c>
      <c r="B651" s="111" t="s">
        <v>248</v>
      </c>
      <c r="C651" s="115" t="s">
        <v>74</v>
      </c>
      <c r="D651" s="115"/>
      <c r="E651" s="112">
        <f t="shared" si="263"/>
        <v>240</v>
      </c>
      <c r="F651" s="112">
        <f t="shared" si="263"/>
        <v>240</v>
      </c>
      <c r="G651" s="113">
        <f t="shared" si="263"/>
        <v>240</v>
      </c>
    </row>
    <row r="652" spans="1:7" ht="16.5" customHeight="1">
      <c r="A652" s="114" t="s">
        <v>75</v>
      </c>
      <c r="B652" s="111" t="s">
        <v>248</v>
      </c>
      <c r="C652" s="115" t="s">
        <v>76</v>
      </c>
      <c r="D652" s="115">
        <v>900100</v>
      </c>
      <c r="E652" s="112">
        <v>240</v>
      </c>
      <c r="F652" s="112">
        <v>240</v>
      </c>
      <c r="G652" s="113">
        <v>240</v>
      </c>
    </row>
    <row r="653" spans="1:7">
      <c r="A653" s="125" t="s">
        <v>645</v>
      </c>
      <c r="B653" s="109" t="s">
        <v>646</v>
      </c>
      <c r="C653" s="103"/>
      <c r="D653" s="103"/>
      <c r="E653" s="105">
        <f>E654</f>
        <v>1736</v>
      </c>
      <c r="F653" s="105">
        <f t="shared" ref="F653:G653" si="264">F654</f>
        <v>0</v>
      </c>
      <c r="G653" s="106">
        <f t="shared" si="264"/>
        <v>0</v>
      </c>
    </row>
    <row r="654" spans="1:7" ht="39.6">
      <c r="A654" s="114" t="s">
        <v>648</v>
      </c>
      <c r="B654" s="111" t="s">
        <v>647</v>
      </c>
      <c r="C654" s="115"/>
      <c r="D654" s="115"/>
      <c r="E654" s="112">
        <f>E655+E657</f>
        <v>1736</v>
      </c>
      <c r="F654" s="112">
        <f t="shared" ref="F654:G654" si="265">F655+F657</f>
        <v>0</v>
      </c>
      <c r="G654" s="113">
        <f t="shared" si="265"/>
        <v>0</v>
      </c>
    </row>
    <row r="655" spans="1:7" ht="13.35" customHeight="1">
      <c r="A655" s="114" t="s">
        <v>73</v>
      </c>
      <c r="B655" s="111" t="s">
        <v>647</v>
      </c>
      <c r="C655" s="115" t="s">
        <v>74</v>
      </c>
      <c r="D655" s="115"/>
      <c r="E655" s="112">
        <f>E656</f>
        <v>158</v>
      </c>
      <c r="F655" s="112">
        <f t="shared" ref="F655:G655" si="266">F656</f>
        <v>0</v>
      </c>
      <c r="G655" s="113">
        <f t="shared" si="266"/>
        <v>0</v>
      </c>
    </row>
    <row r="656" spans="1:7" ht="26.4">
      <c r="A656" s="114" t="s">
        <v>75</v>
      </c>
      <c r="B656" s="111" t="s">
        <v>647</v>
      </c>
      <c r="C656" s="115" t="s">
        <v>76</v>
      </c>
      <c r="D656" s="115">
        <v>900100</v>
      </c>
      <c r="E656" s="112">
        <v>158</v>
      </c>
      <c r="F656" s="130">
        <v>0</v>
      </c>
      <c r="G656" s="131">
        <v>0</v>
      </c>
    </row>
    <row r="657" spans="1:7" ht="26.4">
      <c r="A657" s="114" t="s">
        <v>67</v>
      </c>
      <c r="B657" s="111" t="s">
        <v>647</v>
      </c>
      <c r="C657" s="115" t="s">
        <v>68</v>
      </c>
      <c r="D657" s="115"/>
      <c r="E657" s="112">
        <f>E658</f>
        <v>1578</v>
      </c>
      <c r="F657" s="112">
        <f t="shared" ref="F657:G657" si="267">F658</f>
        <v>0</v>
      </c>
      <c r="G657" s="113">
        <f t="shared" si="267"/>
        <v>0</v>
      </c>
    </row>
    <row r="658" spans="1:7">
      <c r="A658" s="114" t="s">
        <v>69</v>
      </c>
      <c r="B658" s="111" t="s">
        <v>647</v>
      </c>
      <c r="C658" s="115" t="s">
        <v>70</v>
      </c>
      <c r="D658" s="115">
        <v>900100</v>
      </c>
      <c r="E658" s="112">
        <v>1578</v>
      </c>
      <c r="F658" s="130">
        <v>0</v>
      </c>
      <c r="G658" s="131">
        <v>0</v>
      </c>
    </row>
    <row r="659" spans="1:7">
      <c r="A659" s="107" t="s">
        <v>89</v>
      </c>
      <c r="B659" s="109" t="s">
        <v>523</v>
      </c>
      <c r="C659" s="115"/>
      <c r="D659" s="115"/>
      <c r="E659" s="105">
        <f>E660</f>
        <v>60092.4</v>
      </c>
      <c r="F659" s="105">
        <f t="shared" ref="F659:G660" si="268">F660</f>
        <v>55000</v>
      </c>
      <c r="G659" s="106">
        <f t="shared" si="268"/>
        <v>55000</v>
      </c>
    </row>
    <row r="660" spans="1:7" ht="26.4">
      <c r="A660" s="107" t="s">
        <v>263</v>
      </c>
      <c r="B660" s="109" t="s">
        <v>524</v>
      </c>
      <c r="C660" s="103"/>
      <c r="D660" s="103"/>
      <c r="E660" s="105">
        <f>E661</f>
        <v>60092.4</v>
      </c>
      <c r="F660" s="105">
        <f t="shared" si="268"/>
        <v>55000</v>
      </c>
      <c r="G660" s="106">
        <f t="shared" si="268"/>
        <v>55000</v>
      </c>
    </row>
    <row r="661" spans="1:7" ht="26.4">
      <c r="A661" s="114" t="s">
        <v>522</v>
      </c>
      <c r="B661" s="111" t="s">
        <v>525</v>
      </c>
      <c r="C661" s="115"/>
      <c r="D661" s="115"/>
      <c r="E661" s="112">
        <f t="shared" ref="E661:G662" si="269">E662</f>
        <v>60092.4</v>
      </c>
      <c r="F661" s="112">
        <f t="shared" si="269"/>
        <v>55000</v>
      </c>
      <c r="G661" s="113">
        <f t="shared" si="269"/>
        <v>55000</v>
      </c>
    </row>
    <row r="662" spans="1:7" ht="26.4">
      <c r="A662" s="114" t="s">
        <v>67</v>
      </c>
      <c r="B662" s="111" t="s">
        <v>525</v>
      </c>
      <c r="C662" s="115" t="s">
        <v>68</v>
      </c>
      <c r="D662" s="115"/>
      <c r="E662" s="112">
        <f t="shared" si="269"/>
        <v>60092.4</v>
      </c>
      <c r="F662" s="112">
        <f t="shared" si="269"/>
        <v>55000</v>
      </c>
      <c r="G662" s="113">
        <f t="shared" si="269"/>
        <v>55000</v>
      </c>
    </row>
    <row r="663" spans="1:7" ht="13.35" customHeight="1">
      <c r="A663" s="114" t="s">
        <v>69</v>
      </c>
      <c r="B663" s="111" t="s">
        <v>525</v>
      </c>
      <c r="C663" s="115" t="s">
        <v>70</v>
      </c>
      <c r="D663" s="115">
        <v>900100</v>
      </c>
      <c r="E663" s="112">
        <v>60092.4</v>
      </c>
      <c r="F663" s="112">
        <v>55000</v>
      </c>
      <c r="G663" s="113">
        <v>55000</v>
      </c>
    </row>
    <row r="664" spans="1:7" ht="13.35" customHeight="1">
      <c r="A664" s="146" t="s">
        <v>701</v>
      </c>
      <c r="B664" s="109" t="s">
        <v>702</v>
      </c>
      <c r="C664" s="72"/>
      <c r="D664" s="72"/>
      <c r="E664" s="105">
        <f>E665</f>
        <v>15578</v>
      </c>
      <c r="F664" s="105">
        <f t="shared" ref="F664:G664" si="270">F665</f>
        <v>0</v>
      </c>
      <c r="G664" s="106">
        <f t="shared" si="270"/>
        <v>0</v>
      </c>
    </row>
    <row r="665" spans="1:7" ht="13.35" customHeight="1">
      <c r="A665" s="146" t="s">
        <v>703</v>
      </c>
      <c r="B665" s="109" t="s">
        <v>704</v>
      </c>
      <c r="C665" s="155"/>
      <c r="D665" s="155"/>
      <c r="E665" s="156">
        <f>E666+E670</f>
        <v>15578</v>
      </c>
      <c r="F665" s="156">
        <f t="shared" ref="F665:G665" si="271">F666+F670</f>
        <v>0</v>
      </c>
      <c r="G665" s="159">
        <f t="shared" si="271"/>
        <v>0</v>
      </c>
    </row>
    <row r="666" spans="1:7" ht="13.35" customHeight="1">
      <c r="A666" s="157" t="s">
        <v>705</v>
      </c>
      <c r="B666" s="109" t="s">
        <v>706</v>
      </c>
      <c r="C666" s="115"/>
      <c r="D666" s="158"/>
      <c r="E666" s="156">
        <f>E667</f>
        <v>5578</v>
      </c>
      <c r="F666" s="156">
        <f t="shared" ref="F666:G668" si="272">F667</f>
        <v>0</v>
      </c>
      <c r="G666" s="159">
        <f t="shared" si="272"/>
        <v>0</v>
      </c>
    </row>
    <row r="667" spans="1:7" ht="13.35" customHeight="1">
      <c r="A667" s="114" t="s">
        <v>707</v>
      </c>
      <c r="B667" s="111" t="s">
        <v>708</v>
      </c>
      <c r="C667" s="115"/>
      <c r="D667" s="158"/>
      <c r="E667" s="160">
        <f>E668</f>
        <v>5578</v>
      </c>
      <c r="F667" s="160">
        <f t="shared" si="272"/>
        <v>0</v>
      </c>
      <c r="G667" s="161">
        <f t="shared" si="272"/>
        <v>0</v>
      </c>
    </row>
    <row r="668" spans="1:7" ht="13.35" customHeight="1">
      <c r="A668" s="114" t="s">
        <v>73</v>
      </c>
      <c r="B668" s="111" t="s">
        <v>708</v>
      </c>
      <c r="C668" s="115" t="s">
        <v>74</v>
      </c>
      <c r="D668" s="115"/>
      <c r="E668" s="160">
        <f>E669</f>
        <v>5578</v>
      </c>
      <c r="F668" s="160">
        <f t="shared" si="272"/>
        <v>0</v>
      </c>
      <c r="G668" s="161">
        <f t="shared" si="272"/>
        <v>0</v>
      </c>
    </row>
    <row r="669" spans="1:7" ht="13.35" customHeight="1">
      <c r="A669" s="114" t="s">
        <v>75</v>
      </c>
      <c r="B669" s="111" t="s">
        <v>708</v>
      </c>
      <c r="C669" s="115" t="s">
        <v>76</v>
      </c>
      <c r="D669" s="115">
        <v>900100</v>
      </c>
      <c r="E669" s="160">
        <v>5578</v>
      </c>
      <c r="F669" s="160">
        <v>0</v>
      </c>
      <c r="G669" s="161">
        <v>0</v>
      </c>
    </row>
    <row r="670" spans="1:7" ht="13.35" customHeight="1">
      <c r="A670" s="162" t="s">
        <v>709</v>
      </c>
      <c r="B670" s="109" t="s">
        <v>710</v>
      </c>
      <c r="C670" s="72"/>
      <c r="D670" s="72"/>
      <c r="E670" s="163">
        <f>E671</f>
        <v>10000</v>
      </c>
      <c r="F670" s="163">
        <f t="shared" ref="F670:G672" si="273">F671</f>
        <v>0</v>
      </c>
      <c r="G670" s="178">
        <f t="shared" si="273"/>
        <v>0</v>
      </c>
    </row>
    <row r="671" spans="1:7" ht="13.35" customHeight="1">
      <c r="A671" s="164" t="s">
        <v>711</v>
      </c>
      <c r="B671" s="111" t="s">
        <v>712</v>
      </c>
      <c r="C671" s="73"/>
      <c r="D671" s="73"/>
      <c r="E671" s="160">
        <f>E672</f>
        <v>10000</v>
      </c>
      <c r="F671" s="160">
        <f t="shared" si="273"/>
        <v>0</v>
      </c>
      <c r="G671" s="161">
        <f t="shared" si="273"/>
        <v>0</v>
      </c>
    </row>
    <row r="672" spans="1:7" ht="13.35" customHeight="1">
      <c r="A672" s="114" t="s">
        <v>73</v>
      </c>
      <c r="B672" s="111" t="s">
        <v>712</v>
      </c>
      <c r="C672" s="115" t="s">
        <v>74</v>
      </c>
      <c r="D672" s="115"/>
      <c r="E672" s="160">
        <f>E673</f>
        <v>10000</v>
      </c>
      <c r="F672" s="160">
        <f t="shared" si="273"/>
        <v>0</v>
      </c>
      <c r="G672" s="161">
        <f t="shared" si="273"/>
        <v>0</v>
      </c>
    </row>
    <row r="673" spans="1:7" ht="13.35" customHeight="1">
      <c r="A673" s="114" t="s">
        <v>75</v>
      </c>
      <c r="B673" s="111" t="s">
        <v>712</v>
      </c>
      <c r="C673" s="115" t="s">
        <v>76</v>
      </c>
      <c r="D673" s="115">
        <v>900100</v>
      </c>
      <c r="E673" s="160">
        <v>10000</v>
      </c>
      <c r="F673" s="160">
        <v>0</v>
      </c>
      <c r="G673" s="161">
        <v>0</v>
      </c>
    </row>
    <row r="674" spans="1:7" s="79" customFormat="1" ht="26.25" customHeight="1">
      <c r="A674" s="107" t="s">
        <v>464</v>
      </c>
      <c r="B674" s="109" t="s">
        <v>254</v>
      </c>
      <c r="C674" s="103"/>
      <c r="D674" s="103"/>
      <c r="E674" s="105">
        <f>E675+E710</f>
        <v>1356244.8</v>
      </c>
      <c r="F674" s="105">
        <f>F675+F710</f>
        <v>1022053</v>
      </c>
      <c r="G674" s="106">
        <f>G675+G710</f>
        <v>1361008</v>
      </c>
    </row>
    <row r="675" spans="1:7" s="79" customFormat="1" ht="20.25" customHeight="1">
      <c r="A675" s="125" t="s">
        <v>465</v>
      </c>
      <c r="B675" s="109" t="s">
        <v>255</v>
      </c>
      <c r="C675" s="103"/>
      <c r="D675" s="103"/>
      <c r="E675" s="105">
        <f>E676+E698</f>
        <v>598431.5</v>
      </c>
      <c r="F675" s="105">
        <f>F676+F698</f>
        <v>350353</v>
      </c>
      <c r="G675" s="106">
        <f>G676+G698</f>
        <v>676982</v>
      </c>
    </row>
    <row r="676" spans="1:7" ht="27" customHeight="1">
      <c r="A676" s="128" t="s">
        <v>466</v>
      </c>
      <c r="B676" s="109" t="s">
        <v>256</v>
      </c>
      <c r="C676" s="103"/>
      <c r="D676" s="103"/>
      <c r="E676" s="105">
        <f>E691+E684+E687+E677+E695</f>
        <v>190522.2</v>
      </c>
      <c r="F676" s="105">
        <f t="shared" ref="F676:G676" si="274">F691+F684+F687+F677+F695</f>
        <v>318756</v>
      </c>
      <c r="G676" s="106">
        <f t="shared" si="274"/>
        <v>637898</v>
      </c>
    </row>
    <row r="677" spans="1:7" ht="30.75" customHeight="1">
      <c r="A677" s="114" t="s">
        <v>697</v>
      </c>
      <c r="B677" s="142" t="s">
        <v>696</v>
      </c>
      <c r="C677" s="115"/>
      <c r="D677" s="115"/>
      <c r="E677" s="112">
        <f>E680+E678</f>
        <v>125428.2</v>
      </c>
      <c r="F677" s="112">
        <f t="shared" ref="F677:G677" si="275">F680+F678</f>
        <v>0</v>
      </c>
      <c r="G677" s="113">
        <f t="shared" si="275"/>
        <v>0</v>
      </c>
    </row>
    <row r="678" spans="1:7" ht="16.350000000000001" customHeight="1">
      <c r="A678" s="114" t="s">
        <v>73</v>
      </c>
      <c r="B678" s="142" t="s">
        <v>696</v>
      </c>
      <c r="C678" s="115">
        <v>200</v>
      </c>
      <c r="D678" s="115"/>
      <c r="E678" s="112">
        <f>E679</f>
        <v>103910</v>
      </c>
      <c r="F678" s="112">
        <f t="shared" ref="F678:G678" si="276">F679</f>
        <v>0</v>
      </c>
      <c r="G678" s="113">
        <f t="shared" si="276"/>
        <v>0</v>
      </c>
    </row>
    <row r="679" spans="1:7" ht="16.350000000000001" customHeight="1">
      <c r="A679" s="114" t="s">
        <v>75</v>
      </c>
      <c r="B679" s="142" t="s">
        <v>696</v>
      </c>
      <c r="C679" s="115">
        <v>240</v>
      </c>
      <c r="D679" s="115">
        <v>900100</v>
      </c>
      <c r="E679" s="112">
        <v>103910</v>
      </c>
      <c r="F679" s="112">
        <v>0</v>
      </c>
      <c r="G679" s="113">
        <v>0</v>
      </c>
    </row>
    <row r="680" spans="1:7" ht="17.100000000000001" customHeight="1">
      <c r="A680" s="114" t="s">
        <v>67</v>
      </c>
      <c r="B680" s="142" t="s">
        <v>696</v>
      </c>
      <c r="C680" s="115">
        <v>600</v>
      </c>
      <c r="D680" s="115"/>
      <c r="E680" s="112">
        <f>E681+E683+E682</f>
        <v>21518.199999999997</v>
      </c>
      <c r="F680" s="112">
        <f t="shared" ref="F680:G680" si="277">F681</f>
        <v>0</v>
      </c>
      <c r="G680" s="113">
        <f t="shared" si="277"/>
        <v>0</v>
      </c>
    </row>
    <row r="681" spans="1:7" ht="17.100000000000001" customHeight="1">
      <c r="A681" s="114" t="s">
        <v>69</v>
      </c>
      <c r="B681" s="142" t="s">
        <v>696</v>
      </c>
      <c r="C681" s="115">
        <v>610</v>
      </c>
      <c r="D681" s="115">
        <v>900100</v>
      </c>
      <c r="E681" s="112">
        <v>11047.4</v>
      </c>
      <c r="F681" s="112">
        <v>0</v>
      </c>
      <c r="G681" s="113">
        <v>0</v>
      </c>
    </row>
    <row r="682" spans="1:7" ht="17.100000000000001" customHeight="1">
      <c r="A682" s="114" t="s">
        <v>69</v>
      </c>
      <c r="B682" s="142" t="s">
        <v>696</v>
      </c>
      <c r="C682" s="115">
        <v>610</v>
      </c>
      <c r="D682" s="115">
        <v>900900</v>
      </c>
      <c r="E682" s="112">
        <v>239</v>
      </c>
      <c r="F682" s="112">
        <v>0</v>
      </c>
      <c r="G682" s="113">
        <v>0</v>
      </c>
    </row>
    <row r="683" spans="1:7" ht="17.100000000000001" customHeight="1">
      <c r="A683" s="114" t="s">
        <v>69</v>
      </c>
      <c r="B683" s="142" t="s">
        <v>696</v>
      </c>
      <c r="C683" s="115">
        <v>610</v>
      </c>
      <c r="D683" s="115">
        <v>900306</v>
      </c>
      <c r="E683" s="112">
        <v>10231.799999999999</v>
      </c>
      <c r="F683" s="112">
        <v>0</v>
      </c>
      <c r="G683" s="113">
        <v>0</v>
      </c>
    </row>
    <row r="684" spans="1:7" ht="13.35" customHeight="1">
      <c r="A684" s="114" t="s">
        <v>632</v>
      </c>
      <c r="B684" s="142" t="s">
        <v>643</v>
      </c>
      <c r="C684" s="115"/>
      <c r="D684" s="115"/>
      <c r="E684" s="112">
        <f t="shared" ref="E684:G685" si="278">E685</f>
        <v>14734</v>
      </c>
      <c r="F684" s="112">
        <f t="shared" si="278"/>
        <v>21453</v>
      </c>
      <c r="G684" s="113">
        <f t="shared" si="278"/>
        <v>22311</v>
      </c>
    </row>
    <row r="685" spans="1:7" ht="16.350000000000001" customHeight="1">
      <c r="A685" s="114" t="s">
        <v>73</v>
      </c>
      <c r="B685" s="142" t="s">
        <v>643</v>
      </c>
      <c r="C685" s="115">
        <v>200</v>
      </c>
      <c r="D685" s="115"/>
      <c r="E685" s="112">
        <f t="shared" si="278"/>
        <v>14734</v>
      </c>
      <c r="F685" s="112">
        <f t="shared" si="278"/>
        <v>21453</v>
      </c>
      <c r="G685" s="113">
        <f t="shared" si="278"/>
        <v>22311</v>
      </c>
    </row>
    <row r="686" spans="1:7" ht="17.100000000000001" customHeight="1">
      <c r="A686" s="114" t="s">
        <v>75</v>
      </c>
      <c r="B686" s="142" t="s">
        <v>643</v>
      </c>
      <c r="C686" s="115">
        <v>240</v>
      </c>
      <c r="D686" s="115">
        <v>900100</v>
      </c>
      <c r="E686" s="112">
        <v>14734</v>
      </c>
      <c r="F686" s="112">
        <v>21453</v>
      </c>
      <c r="G686" s="113">
        <v>22311</v>
      </c>
    </row>
    <row r="687" spans="1:7" ht="17.100000000000001" customHeight="1">
      <c r="A687" s="114" t="s">
        <v>554</v>
      </c>
      <c r="B687" s="142" t="s">
        <v>555</v>
      </c>
      <c r="C687" s="115"/>
      <c r="D687" s="115"/>
      <c r="E687" s="112">
        <f>E688</f>
        <v>0</v>
      </c>
      <c r="F687" s="112">
        <f t="shared" ref="F687:G687" si="279">F688</f>
        <v>33480</v>
      </c>
      <c r="G687" s="113">
        <f t="shared" si="279"/>
        <v>0</v>
      </c>
    </row>
    <row r="688" spans="1:7" ht="17.100000000000001" customHeight="1">
      <c r="A688" s="114" t="s">
        <v>73</v>
      </c>
      <c r="B688" s="142" t="s">
        <v>555</v>
      </c>
      <c r="C688" s="115">
        <v>200</v>
      </c>
      <c r="D688" s="115"/>
      <c r="E688" s="112">
        <f>E689+E690</f>
        <v>0</v>
      </c>
      <c r="F688" s="112">
        <f t="shared" ref="F688:G688" si="280">F689+F690</f>
        <v>33480</v>
      </c>
      <c r="G688" s="113">
        <f t="shared" si="280"/>
        <v>0</v>
      </c>
    </row>
    <row r="689" spans="1:7" ht="17.100000000000001" customHeight="1">
      <c r="A689" s="114" t="s">
        <v>75</v>
      </c>
      <c r="B689" s="142" t="s">
        <v>555</v>
      </c>
      <c r="C689" s="115">
        <v>240</v>
      </c>
      <c r="D689" s="115">
        <v>900302</v>
      </c>
      <c r="E689" s="112">
        <v>0</v>
      </c>
      <c r="F689" s="112">
        <v>26147.9</v>
      </c>
      <c r="G689" s="145">
        <v>0</v>
      </c>
    </row>
    <row r="690" spans="1:7" ht="17.100000000000001" customHeight="1">
      <c r="A690" s="114" t="s">
        <v>75</v>
      </c>
      <c r="B690" s="142" t="s">
        <v>555</v>
      </c>
      <c r="C690" s="115">
        <v>240</v>
      </c>
      <c r="D690" s="115">
        <v>900100</v>
      </c>
      <c r="E690" s="112">
        <v>0</v>
      </c>
      <c r="F690" s="112">
        <v>7332.1</v>
      </c>
      <c r="G690" s="113">
        <v>0</v>
      </c>
    </row>
    <row r="691" spans="1:7" ht="20.85" customHeight="1">
      <c r="A691" s="114" t="s">
        <v>599</v>
      </c>
      <c r="B691" s="142" t="s">
        <v>600</v>
      </c>
      <c r="C691" s="115"/>
      <c r="D691" s="115"/>
      <c r="E691" s="112">
        <f>E692</f>
        <v>50000</v>
      </c>
      <c r="F691" s="112">
        <f t="shared" ref="F691:G691" si="281">F692</f>
        <v>263823</v>
      </c>
      <c r="G691" s="113">
        <f t="shared" si="281"/>
        <v>615587</v>
      </c>
    </row>
    <row r="692" spans="1:7" ht="27" customHeight="1">
      <c r="A692" s="114" t="s">
        <v>67</v>
      </c>
      <c r="B692" s="142" t="s">
        <v>600</v>
      </c>
      <c r="C692" s="115">
        <v>600</v>
      </c>
      <c r="D692" s="115"/>
      <c r="E692" s="112">
        <f>E693+E694</f>
        <v>50000</v>
      </c>
      <c r="F692" s="112">
        <f t="shared" ref="F692:G692" si="282">F693+F694</f>
        <v>263823</v>
      </c>
      <c r="G692" s="113">
        <f t="shared" si="282"/>
        <v>615587</v>
      </c>
    </row>
    <row r="693" spans="1:7" ht="19.350000000000001" customHeight="1">
      <c r="A693" s="114" t="s">
        <v>71</v>
      </c>
      <c r="B693" s="142" t="s">
        <v>600</v>
      </c>
      <c r="C693" s="115">
        <v>620</v>
      </c>
      <c r="D693" s="115">
        <v>900302</v>
      </c>
      <c r="E693" s="112">
        <v>39050</v>
      </c>
      <c r="F693" s="112">
        <v>206045.8</v>
      </c>
      <c r="G693" s="113">
        <v>480773.4</v>
      </c>
    </row>
    <row r="694" spans="1:7" ht="19.350000000000001" customHeight="1">
      <c r="A694" s="114" t="s">
        <v>71</v>
      </c>
      <c r="B694" s="142" t="s">
        <v>600</v>
      </c>
      <c r="C694" s="115">
        <v>620</v>
      </c>
      <c r="D694" s="115">
        <v>900100</v>
      </c>
      <c r="E694" s="112">
        <v>10950</v>
      </c>
      <c r="F694" s="112">
        <v>57777.2</v>
      </c>
      <c r="G694" s="113">
        <v>134813.6</v>
      </c>
    </row>
    <row r="695" spans="1:7" ht="19.350000000000001" customHeight="1">
      <c r="A695" s="114" t="s">
        <v>736</v>
      </c>
      <c r="B695" s="142" t="s">
        <v>735</v>
      </c>
      <c r="C695" s="115"/>
      <c r="D695" s="115"/>
      <c r="E695" s="112">
        <f>E696</f>
        <v>360</v>
      </c>
      <c r="F695" s="112">
        <f t="shared" ref="F695:G696" si="283">F696</f>
        <v>0</v>
      </c>
      <c r="G695" s="113">
        <f t="shared" si="283"/>
        <v>0</v>
      </c>
    </row>
    <row r="696" spans="1:7" ht="19.350000000000001" customHeight="1">
      <c r="A696" s="114" t="s">
        <v>67</v>
      </c>
      <c r="B696" s="142" t="s">
        <v>735</v>
      </c>
      <c r="C696" s="115">
        <v>600</v>
      </c>
      <c r="D696" s="115"/>
      <c r="E696" s="112">
        <f>E697</f>
        <v>360</v>
      </c>
      <c r="F696" s="112">
        <f t="shared" si="283"/>
        <v>0</v>
      </c>
      <c r="G696" s="113">
        <f t="shared" si="283"/>
        <v>0</v>
      </c>
    </row>
    <row r="697" spans="1:7" ht="19.350000000000001" customHeight="1">
      <c r="A697" s="114" t="s">
        <v>71</v>
      </c>
      <c r="B697" s="142" t="s">
        <v>735</v>
      </c>
      <c r="C697" s="115">
        <v>620</v>
      </c>
      <c r="D697" s="115">
        <v>900100</v>
      </c>
      <c r="E697" s="112">
        <v>360</v>
      </c>
      <c r="F697" s="112">
        <v>0</v>
      </c>
      <c r="G697" s="113">
        <v>0</v>
      </c>
    </row>
    <row r="698" spans="1:7" s="79" customFormat="1" ht="20.25" customHeight="1">
      <c r="A698" s="107" t="s">
        <v>616</v>
      </c>
      <c r="B698" s="109" t="s">
        <v>617</v>
      </c>
      <c r="C698" s="103"/>
      <c r="D698" s="103"/>
      <c r="E698" s="105">
        <f>E702+E706+E699</f>
        <v>407909.3</v>
      </c>
      <c r="F698" s="105">
        <f t="shared" ref="F698:G698" si="284">F702+F706+F699</f>
        <v>31597</v>
      </c>
      <c r="G698" s="106">
        <f t="shared" si="284"/>
        <v>39084</v>
      </c>
    </row>
    <row r="699" spans="1:7" ht="56.1" customHeight="1">
      <c r="A699" s="114" t="s">
        <v>689</v>
      </c>
      <c r="B699" s="115" t="s">
        <v>690</v>
      </c>
      <c r="C699" s="115"/>
      <c r="D699" s="115"/>
      <c r="E699" s="112">
        <f>E700</f>
        <v>30382</v>
      </c>
      <c r="F699" s="112">
        <f t="shared" ref="F699:G700" si="285">F700</f>
        <v>31597</v>
      </c>
      <c r="G699" s="113">
        <f t="shared" si="285"/>
        <v>32861</v>
      </c>
    </row>
    <row r="700" spans="1:7" ht="20.25" customHeight="1">
      <c r="A700" s="114" t="s">
        <v>73</v>
      </c>
      <c r="B700" s="115" t="s">
        <v>690</v>
      </c>
      <c r="C700" s="115">
        <v>200</v>
      </c>
      <c r="D700" s="115"/>
      <c r="E700" s="112">
        <f>E701</f>
        <v>30382</v>
      </c>
      <c r="F700" s="112">
        <f t="shared" si="285"/>
        <v>31597</v>
      </c>
      <c r="G700" s="113">
        <f t="shared" si="285"/>
        <v>32861</v>
      </c>
    </row>
    <row r="701" spans="1:7" ht="27" customHeight="1">
      <c r="A701" s="114" t="s">
        <v>75</v>
      </c>
      <c r="B701" s="115" t="s">
        <v>690</v>
      </c>
      <c r="C701" s="115">
        <v>240</v>
      </c>
      <c r="D701" s="115">
        <v>900100</v>
      </c>
      <c r="E701" s="112">
        <v>30382</v>
      </c>
      <c r="F701" s="112">
        <v>31597</v>
      </c>
      <c r="G701" s="113">
        <v>32861</v>
      </c>
    </row>
    <row r="702" spans="1:7" s="79" customFormat="1" ht="43.35" customHeight="1">
      <c r="A702" s="114" t="s">
        <v>546</v>
      </c>
      <c r="B702" s="111" t="s">
        <v>598</v>
      </c>
      <c r="C702" s="115"/>
      <c r="D702" s="115"/>
      <c r="E702" s="112">
        <f>E703</f>
        <v>377527.3</v>
      </c>
      <c r="F702" s="144">
        <f t="shared" ref="F702:G702" si="286">F703</f>
        <v>0</v>
      </c>
      <c r="G702" s="145">
        <f t="shared" si="286"/>
        <v>0</v>
      </c>
    </row>
    <row r="703" spans="1:7" s="79" customFormat="1" ht="20.25" customHeight="1">
      <c r="A703" s="114" t="s">
        <v>67</v>
      </c>
      <c r="B703" s="111" t="s">
        <v>598</v>
      </c>
      <c r="C703" s="115">
        <v>600</v>
      </c>
      <c r="D703" s="115"/>
      <c r="E703" s="112">
        <f>E704+E705</f>
        <v>377527.3</v>
      </c>
      <c r="F703" s="112">
        <f t="shared" ref="F703:G703" si="287">F704+F705</f>
        <v>0</v>
      </c>
      <c r="G703" s="113">
        <f t="shared" si="287"/>
        <v>0</v>
      </c>
    </row>
    <row r="704" spans="1:7" s="79" customFormat="1" ht="13.35" customHeight="1">
      <c r="A704" s="114" t="s">
        <v>69</v>
      </c>
      <c r="B704" s="111" t="s">
        <v>598</v>
      </c>
      <c r="C704" s="115">
        <v>610</v>
      </c>
      <c r="D704" s="115">
        <v>900302</v>
      </c>
      <c r="E704" s="112">
        <v>306174.59999999998</v>
      </c>
      <c r="F704" s="112">
        <v>0</v>
      </c>
      <c r="G704" s="113">
        <v>0</v>
      </c>
    </row>
    <row r="705" spans="1:7" s="79" customFormat="1" ht="13.35" customHeight="1">
      <c r="A705" s="114" t="s">
        <v>69</v>
      </c>
      <c r="B705" s="111" t="s">
        <v>598</v>
      </c>
      <c r="C705" s="115">
        <v>610</v>
      </c>
      <c r="D705" s="115">
        <v>900100</v>
      </c>
      <c r="E705" s="112">
        <v>71352.7</v>
      </c>
      <c r="F705" s="112">
        <v>0</v>
      </c>
      <c r="G705" s="113">
        <v>0</v>
      </c>
    </row>
    <row r="706" spans="1:7" s="79" customFormat="1" ht="33" customHeight="1">
      <c r="A706" s="114" t="s">
        <v>666</v>
      </c>
      <c r="B706" s="111" t="s">
        <v>665</v>
      </c>
      <c r="C706" s="115"/>
      <c r="D706" s="115"/>
      <c r="E706" s="112">
        <f t="shared" ref="E706:F706" si="288">E707</f>
        <v>0</v>
      </c>
      <c r="F706" s="112">
        <f t="shared" si="288"/>
        <v>0</v>
      </c>
      <c r="G706" s="113">
        <f>G707</f>
        <v>6223</v>
      </c>
    </row>
    <row r="707" spans="1:7" s="79" customFormat="1" ht="13.35" customHeight="1">
      <c r="A707" s="114" t="s">
        <v>73</v>
      </c>
      <c r="B707" s="111" t="s">
        <v>665</v>
      </c>
      <c r="C707" s="115">
        <v>200</v>
      </c>
      <c r="D707" s="115"/>
      <c r="E707" s="112">
        <f t="shared" ref="E707:F707" si="289">E708+E709</f>
        <v>0</v>
      </c>
      <c r="F707" s="112">
        <f t="shared" si="289"/>
        <v>0</v>
      </c>
      <c r="G707" s="113">
        <f>G708+G709</f>
        <v>6223</v>
      </c>
    </row>
    <row r="708" spans="1:7" s="79" customFormat="1" ht="13.35" customHeight="1">
      <c r="A708" s="114" t="s">
        <v>75</v>
      </c>
      <c r="B708" s="111" t="s">
        <v>665</v>
      </c>
      <c r="C708" s="115">
        <v>240</v>
      </c>
      <c r="D708" s="115">
        <v>900302</v>
      </c>
      <c r="E708" s="112">
        <v>0</v>
      </c>
      <c r="F708" s="112">
        <v>0</v>
      </c>
      <c r="G708" s="165">
        <v>4860.2</v>
      </c>
    </row>
    <row r="709" spans="1:7" s="79" customFormat="1" ht="13.35" customHeight="1">
      <c r="A709" s="114" t="s">
        <v>75</v>
      </c>
      <c r="B709" s="111" t="s">
        <v>665</v>
      </c>
      <c r="C709" s="115">
        <v>240</v>
      </c>
      <c r="D709" s="115">
        <v>900100</v>
      </c>
      <c r="E709" s="112">
        <v>0</v>
      </c>
      <c r="F709" s="112">
        <v>0</v>
      </c>
      <c r="G709" s="165">
        <v>1362.8</v>
      </c>
    </row>
    <row r="710" spans="1:7" s="79" customFormat="1" ht="36.75" customHeight="1">
      <c r="A710" s="125" t="s">
        <v>467</v>
      </c>
      <c r="B710" s="109" t="s">
        <v>257</v>
      </c>
      <c r="C710" s="103"/>
      <c r="D710" s="103"/>
      <c r="E710" s="105">
        <f>E711+E749</f>
        <v>757813.3</v>
      </c>
      <c r="F710" s="105">
        <f>F711+F749</f>
        <v>671700</v>
      </c>
      <c r="G710" s="106">
        <f>G711+G749</f>
        <v>684026</v>
      </c>
    </row>
    <row r="711" spans="1:7" s="79" customFormat="1" ht="36.75" customHeight="1">
      <c r="A711" s="128" t="s">
        <v>468</v>
      </c>
      <c r="B711" s="109" t="s">
        <v>258</v>
      </c>
      <c r="C711" s="103"/>
      <c r="D711" s="103"/>
      <c r="E711" s="105">
        <f>E730+E716+E734+E739+E742+E724+E727+E712+E721+E745</f>
        <v>756325.3</v>
      </c>
      <c r="F711" s="105">
        <f>F730+F716+F734+F739+F742+F724+F727+F712+F721+F745</f>
        <v>671700</v>
      </c>
      <c r="G711" s="106">
        <f>G730+G716+G734+G739+G742+G724+G727+G712+G721+G745</f>
        <v>684026</v>
      </c>
    </row>
    <row r="712" spans="1:7" ht="18" customHeight="1">
      <c r="A712" s="127" t="s">
        <v>601</v>
      </c>
      <c r="B712" s="111" t="s">
        <v>602</v>
      </c>
      <c r="C712" s="115"/>
      <c r="D712" s="115"/>
      <c r="E712" s="112">
        <f>E713</f>
        <v>5877.7999999999993</v>
      </c>
      <c r="F712" s="112">
        <f t="shared" ref="F712:G712" si="290">F713</f>
        <v>0</v>
      </c>
      <c r="G712" s="113">
        <f t="shared" si="290"/>
        <v>0</v>
      </c>
    </row>
    <row r="713" spans="1:7" ht="21" customHeight="1">
      <c r="A713" s="114" t="s">
        <v>67</v>
      </c>
      <c r="B713" s="111" t="s">
        <v>602</v>
      </c>
      <c r="C713" s="115">
        <v>600</v>
      </c>
      <c r="D713" s="115"/>
      <c r="E713" s="112">
        <f>E714+E715</f>
        <v>5877.7999999999993</v>
      </c>
      <c r="F713" s="112">
        <f t="shared" ref="F713:G713" si="291">F714+F715</f>
        <v>0</v>
      </c>
      <c r="G713" s="113">
        <f t="shared" si="291"/>
        <v>0</v>
      </c>
    </row>
    <row r="714" spans="1:7" ht="17.850000000000001" customHeight="1">
      <c r="A714" s="114" t="s">
        <v>69</v>
      </c>
      <c r="B714" s="111" t="s">
        <v>602</v>
      </c>
      <c r="C714" s="115">
        <v>610</v>
      </c>
      <c r="D714" s="115">
        <v>900302</v>
      </c>
      <c r="E714" s="112">
        <v>4766.8999999999996</v>
      </c>
      <c r="F714" s="112">
        <v>0</v>
      </c>
      <c r="G714" s="113">
        <v>0</v>
      </c>
    </row>
    <row r="715" spans="1:7" ht="17.850000000000001" customHeight="1">
      <c r="A715" s="114" t="s">
        <v>69</v>
      </c>
      <c r="B715" s="111" t="s">
        <v>602</v>
      </c>
      <c r="C715" s="115">
        <v>610</v>
      </c>
      <c r="D715" s="115">
        <v>900100</v>
      </c>
      <c r="E715" s="112">
        <v>1110.9000000000001</v>
      </c>
      <c r="F715" s="112">
        <v>0</v>
      </c>
      <c r="G715" s="113">
        <v>0</v>
      </c>
    </row>
    <row r="716" spans="1:7" s="79" customFormat="1" ht="21" customHeight="1">
      <c r="A716" s="114" t="s">
        <v>469</v>
      </c>
      <c r="B716" s="111" t="s">
        <v>304</v>
      </c>
      <c r="C716" s="115"/>
      <c r="D716" s="115"/>
      <c r="E716" s="112">
        <f>E717+E719</f>
        <v>185323.5</v>
      </c>
      <c r="F716" s="112">
        <f t="shared" ref="F716:G716" si="292">F717+F719</f>
        <v>140409</v>
      </c>
      <c r="G716" s="113">
        <f t="shared" si="292"/>
        <v>152610</v>
      </c>
    </row>
    <row r="717" spans="1:7" s="79" customFormat="1" ht="13.35" customHeight="1">
      <c r="A717" s="114" t="s">
        <v>73</v>
      </c>
      <c r="B717" s="111" t="s">
        <v>304</v>
      </c>
      <c r="C717" s="115" t="s">
        <v>74</v>
      </c>
      <c r="D717" s="115"/>
      <c r="E717" s="112">
        <f t="shared" ref="E717:G717" si="293">E718</f>
        <v>182662.9</v>
      </c>
      <c r="F717" s="112">
        <f t="shared" si="293"/>
        <v>140409</v>
      </c>
      <c r="G717" s="113">
        <f t="shared" si="293"/>
        <v>152610</v>
      </c>
    </row>
    <row r="718" spans="1:7" s="79" customFormat="1" ht="16.5" customHeight="1">
      <c r="A718" s="114" t="s">
        <v>75</v>
      </c>
      <c r="B718" s="111" t="s">
        <v>304</v>
      </c>
      <c r="C718" s="115" t="s">
        <v>76</v>
      </c>
      <c r="D718" s="115">
        <v>900100</v>
      </c>
      <c r="E718" s="112">
        <v>182662.9</v>
      </c>
      <c r="F718" s="112">
        <v>140409</v>
      </c>
      <c r="G718" s="113">
        <v>152610</v>
      </c>
    </row>
    <row r="719" spans="1:7" s="79" customFormat="1" ht="28.35" customHeight="1">
      <c r="A719" s="114" t="s">
        <v>67</v>
      </c>
      <c r="B719" s="111" t="s">
        <v>304</v>
      </c>
      <c r="C719" s="115">
        <v>600</v>
      </c>
      <c r="D719" s="115"/>
      <c r="E719" s="112">
        <f>E720</f>
        <v>2660.6</v>
      </c>
      <c r="F719" s="112">
        <f t="shared" ref="F719:G719" si="294">F720</f>
        <v>0</v>
      </c>
      <c r="G719" s="113">
        <f t="shared" si="294"/>
        <v>0</v>
      </c>
    </row>
    <row r="720" spans="1:7" s="79" customFormat="1" ht="16.5" customHeight="1">
      <c r="A720" s="114" t="s">
        <v>71</v>
      </c>
      <c r="B720" s="111" t="s">
        <v>304</v>
      </c>
      <c r="C720" s="115">
        <v>620</v>
      </c>
      <c r="D720" s="115">
        <v>900100</v>
      </c>
      <c r="E720" s="112">
        <v>2660.6</v>
      </c>
      <c r="F720" s="112">
        <v>0</v>
      </c>
      <c r="G720" s="113">
        <v>0</v>
      </c>
    </row>
    <row r="721" spans="1:7" s="79" customFormat="1" ht="16.5" customHeight="1">
      <c r="A721" s="114" t="s">
        <v>639</v>
      </c>
      <c r="B721" s="111" t="s">
        <v>638</v>
      </c>
      <c r="C721" s="115"/>
      <c r="D721" s="115"/>
      <c r="E721" s="112">
        <f>E722</f>
        <v>4976</v>
      </c>
      <c r="F721" s="112">
        <f t="shared" ref="F721:G722" si="295">F722</f>
        <v>4976</v>
      </c>
      <c r="G721" s="113">
        <f t="shared" si="295"/>
        <v>4976</v>
      </c>
    </row>
    <row r="722" spans="1:7" s="79" customFormat="1" ht="16.5" customHeight="1">
      <c r="A722" s="114" t="s">
        <v>73</v>
      </c>
      <c r="B722" s="111" t="s">
        <v>638</v>
      </c>
      <c r="C722" s="115" t="s">
        <v>74</v>
      </c>
      <c r="D722" s="115"/>
      <c r="E722" s="112">
        <f>E723</f>
        <v>4976</v>
      </c>
      <c r="F722" s="112">
        <f t="shared" si="295"/>
        <v>4976</v>
      </c>
      <c r="G722" s="113">
        <f t="shared" si="295"/>
        <v>4976</v>
      </c>
    </row>
    <row r="723" spans="1:7" s="79" customFormat="1" ht="16.5" customHeight="1">
      <c r="A723" s="114" t="s">
        <v>75</v>
      </c>
      <c r="B723" s="111" t="s">
        <v>638</v>
      </c>
      <c r="C723" s="115" t="s">
        <v>76</v>
      </c>
      <c r="D723" s="115">
        <v>900100</v>
      </c>
      <c r="E723" s="112">
        <v>4976</v>
      </c>
      <c r="F723" s="112">
        <v>4976</v>
      </c>
      <c r="G723" s="113">
        <v>4976</v>
      </c>
    </row>
    <row r="724" spans="1:7" s="79" customFormat="1" ht="30.75" customHeight="1">
      <c r="A724" s="114" t="s">
        <v>573</v>
      </c>
      <c r="B724" s="111" t="s">
        <v>571</v>
      </c>
      <c r="C724" s="115"/>
      <c r="D724" s="115"/>
      <c r="E724" s="112">
        <f t="shared" ref="E724:G725" si="296">E725</f>
        <v>47745</v>
      </c>
      <c r="F724" s="112">
        <f t="shared" si="296"/>
        <v>49655</v>
      </c>
      <c r="G724" s="113">
        <f t="shared" si="296"/>
        <v>51642</v>
      </c>
    </row>
    <row r="725" spans="1:7" s="79" customFormat="1" ht="13.35" customHeight="1">
      <c r="A725" s="114" t="s">
        <v>73</v>
      </c>
      <c r="B725" s="111" t="s">
        <v>571</v>
      </c>
      <c r="C725" s="115">
        <v>200</v>
      </c>
      <c r="D725" s="115"/>
      <c r="E725" s="112">
        <f t="shared" si="296"/>
        <v>47745</v>
      </c>
      <c r="F725" s="112">
        <f t="shared" si="296"/>
        <v>49655</v>
      </c>
      <c r="G725" s="113">
        <f t="shared" si="296"/>
        <v>51642</v>
      </c>
    </row>
    <row r="726" spans="1:7" s="79" customFormat="1" ht="16.5" customHeight="1">
      <c r="A726" s="114" t="s">
        <v>75</v>
      </c>
      <c r="B726" s="111" t="s">
        <v>571</v>
      </c>
      <c r="C726" s="115">
        <v>240</v>
      </c>
      <c r="D726" s="115">
        <v>900100</v>
      </c>
      <c r="E726" s="112">
        <v>47745</v>
      </c>
      <c r="F726" s="112">
        <v>49655</v>
      </c>
      <c r="G726" s="113">
        <v>51642</v>
      </c>
    </row>
    <row r="727" spans="1:7" s="79" customFormat="1" ht="16.5" customHeight="1">
      <c r="A727" s="114" t="s">
        <v>574</v>
      </c>
      <c r="B727" s="111" t="s">
        <v>572</v>
      </c>
      <c r="C727" s="115"/>
      <c r="D727" s="115"/>
      <c r="E727" s="112">
        <f>E728</f>
        <v>28294</v>
      </c>
      <c r="F727" s="112">
        <f t="shared" ref="F727:G728" si="297">F728</f>
        <v>29425</v>
      </c>
      <c r="G727" s="113">
        <f t="shared" si="297"/>
        <v>30602</v>
      </c>
    </row>
    <row r="728" spans="1:7" s="79" customFormat="1" ht="13.35" customHeight="1">
      <c r="A728" s="114" t="s">
        <v>73</v>
      </c>
      <c r="B728" s="111" t="s">
        <v>572</v>
      </c>
      <c r="C728" s="115">
        <v>200</v>
      </c>
      <c r="D728" s="115"/>
      <c r="E728" s="112">
        <f>E729</f>
        <v>28294</v>
      </c>
      <c r="F728" s="112">
        <f t="shared" si="297"/>
        <v>29425</v>
      </c>
      <c r="G728" s="113">
        <f t="shared" si="297"/>
        <v>30602</v>
      </c>
    </row>
    <row r="729" spans="1:7" s="79" customFormat="1" ht="16.5" customHeight="1">
      <c r="A729" s="114" t="s">
        <v>75</v>
      </c>
      <c r="B729" s="111" t="s">
        <v>572</v>
      </c>
      <c r="C729" s="115">
        <v>240</v>
      </c>
      <c r="D729" s="115">
        <v>900100</v>
      </c>
      <c r="E729" s="112">
        <v>28294</v>
      </c>
      <c r="F729" s="112">
        <v>29425</v>
      </c>
      <c r="G729" s="113">
        <v>30602</v>
      </c>
    </row>
    <row r="730" spans="1:7" s="79" customFormat="1" ht="29.25" customHeight="1">
      <c r="A730" s="127" t="s">
        <v>305</v>
      </c>
      <c r="B730" s="111" t="s">
        <v>306</v>
      </c>
      <c r="C730" s="115"/>
      <c r="D730" s="115"/>
      <c r="E730" s="112">
        <f>E731</f>
        <v>439168</v>
      </c>
      <c r="F730" s="112">
        <f t="shared" ref="F730:G730" si="298">F731</f>
        <v>400540</v>
      </c>
      <c r="G730" s="113">
        <f t="shared" si="298"/>
        <v>395668</v>
      </c>
    </row>
    <row r="731" spans="1:7" s="79" customFormat="1" ht="27" customHeight="1">
      <c r="A731" s="114" t="s">
        <v>67</v>
      </c>
      <c r="B731" s="111" t="s">
        <v>306</v>
      </c>
      <c r="C731" s="115">
        <v>600</v>
      </c>
      <c r="D731" s="115"/>
      <c r="E731" s="112">
        <f>E732+E733</f>
        <v>439168</v>
      </c>
      <c r="F731" s="112">
        <f>F732+F733</f>
        <v>400540</v>
      </c>
      <c r="G731" s="113">
        <f>G732+G733</f>
        <v>395668</v>
      </c>
    </row>
    <row r="732" spans="1:7" s="79" customFormat="1" ht="13.35" customHeight="1">
      <c r="A732" s="114" t="s">
        <v>69</v>
      </c>
      <c r="B732" s="111" t="s">
        <v>306</v>
      </c>
      <c r="C732" s="115">
        <v>610</v>
      </c>
      <c r="D732" s="115">
        <v>900100</v>
      </c>
      <c r="E732" s="112">
        <v>321759.5</v>
      </c>
      <c r="F732" s="112">
        <v>277574</v>
      </c>
      <c r="G732" s="113">
        <v>276968</v>
      </c>
    </row>
    <row r="733" spans="1:7" s="79" customFormat="1" ht="14.25" customHeight="1">
      <c r="A733" s="114" t="s">
        <v>71</v>
      </c>
      <c r="B733" s="111" t="s">
        <v>306</v>
      </c>
      <c r="C733" s="115">
        <v>620</v>
      </c>
      <c r="D733" s="115">
        <v>900100</v>
      </c>
      <c r="E733" s="112">
        <v>117408.5</v>
      </c>
      <c r="F733" s="112">
        <v>122966</v>
      </c>
      <c r="G733" s="113">
        <v>118700</v>
      </c>
    </row>
    <row r="734" spans="1:7" s="79" customFormat="1" ht="28.5" customHeight="1">
      <c r="A734" s="114" t="s">
        <v>470</v>
      </c>
      <c r="B734" s="111" t="s">
        <v>321</v>
      </c>
      <c r="C734" s="115"/>
      <c r="D734" s="115"/>
      <c r="E734" s="112">
        <f>E735+E737</f>
        <v>1150</v>
      </c>
      <c r="F734" s="112">
        <f>F735+F737</f>
        <v>1152</v>
      </c>
      <c r="G734" s="113">
        <f t="shared" ref="G734" si="299">G735+G737</f>
        <v>1154</v>
      </c>
    </row>
    <row r="735" spans="1:7" s="79" customFormat="1" ht="14.25" customHeight="1">
      <c r="A735" s="114" t="s">
        <v>78</v>
      </c>
      <c r="B735" s="111" t="s">
        <v>321</v>
      </c>
      <c r="C735" s="115" t="s">
        <v>79</v>
      </c>
      <c r="D735" s="115"/>
      <c r="E735" s="112">
        <f>E736</f>
        <v>1103</v>
      </c>
      <c r="F735" s="112">
        <f t="shared" ref="F735:G735" si="300">F736</f>
        <v>1103</v>
      </c>
      <c r="G735" s="113">
        <f t="shared" si="300"/>
        <v>1103</v>
      </c>
    </row>
    <row r="736" spans="1:7" s="79" customFormat="1" ht="14.25" customHeight="1">
      <c r="A736" s="114" t="s">
        <v>80</v>
      </c>
      <c r="B736" s="111" t="s">
        <v>321</v>
      </c>
      <c r="C736" s="115" t="s">
        <v>81</v>
      </c>
      <c r="D736" s="115">
        <v>900303</v>
      </c>
      <c r="E736" s="112">
        <v>1103</v>
      </c>
      <c r="F736" s="112">
        <v>1103</v>
      </c>
      <c r="G736" s="113">
        <v>1103</v>
      </c>
    </row>
    <row r="737" spans="1:7" s="79" customFormat="1" ht="13.35" customHeight="1">
      <c r="A737" s="114" t="s">
        <v>73</v>
      </c>
      <c r="B737" s="111" t="s">
        <v>321</v>
      </c>
      <c r="C737" s="115" t="s">
        <v>74</v>
      </c>
      <c r="D737" s="115"/>
      <c r="E737" s="112">
        <f>E738</f>
        <v>47</v>
      </c>
      <c r="F737" s="112">
        <f t="shared" ref="F737:G737" si="301">F738</f>
        <v>49</v>
      </c>
      <c r="G737" s="113">
        <f t="shared" si="301"/>
        <v>51</v>
      </c>
    </row>
    <row r="738" spans="1:7" s="79" customFormat="1" ht="14.25" customHeight="1">
      <c r="A738" s="114" t="s">
        <v>75</v>
      </c>
      <c r="B738" s="111" t="s">
        <v>321</v>
      </c>
      <c r="C738" s="115" t="s">
        <v>76</v>
      </c>
      <c r="D738" s="115">
        <v>900303</v>
      </c>
      <c r="E738" s="112">
        <v>47</v>
      </c>
      <c r="F738" s="112">
        <v>49</v>
      </c>
      <c r="G738" s="113">
        <v>51</v>
      </c>
    </row>
    <row r="739" spans="1:7" s="79" customFormat="1" ht="19.5" customHeight="1">
      <c r="A739" s="126" t="s">
        <v>320</v>
      </c>
      <c r="B739" s="111" t="s">
        <v>642</v>
      </c>
      <c r="C739" s="115"/>
      <c r="D739" s="115"/>
      <c r="E739" s="112">
        <f>E740</f>
        <v>3788</v>
      </c>
      <c r="F739" s="112">
        <f t="shared" ref="F739:G740" si="302">F740</f>
        <v>3939</v>
      </c>
      <c r="G739" s="113">
        <f t="shared" si="302"/>
        <v>4097</v>
      </c>
    </row>
    <row r="740" spans="1:7" s="79" customFormat="1" ht="13.35" customHeight="1">
      <c r="A740" s="114" t="s">
        <v>73</v>
      </c>
      <c r="B740" s="111" t="s">
        <v>642</v>
      </c>
      <c r="C740" s="115" t="s">
        <v>74</v>
      </c>
      <c r="D740" s="115"/>
      <c r="E740" s="112">
        <f>E741</f>
        <v>3788</v>
      </c>
      <c r="F740" s="112">
        <f t="shared" si="302"/>
        <v>3939</v>
      </c>
      <c r="G740" s="113">
        <f t="shared" si="302"/>
        <v>4097</v>
      </c>
    </row>
    <row r="741" spans="1:7" s="79" customFormat="1" ht="19.5" customHeight="1">
      <c r="A741" s="114" t="s">
        <v>75</v>
      </c>
      <c r="B741" s="111" t="s">
        <v>642</v>
      </c>
      <c r="C741" s="115" t="s">
        <v>76</v>
      </c>
      <c r="D741" s="115">
        <v>900100</v>
      </c>
      <c r="E741" s="112">
        <v>3788</v>
      </c>
      <c r="F741" s="112">
        <v>3939</v>
      </c>
      <c r="G741" s="113">
        <v>4097</v>
      </c>
    </row>
    <row r="742" spans="1:7" s="79" customFormat="1" ht="19.5" customHeight="1">
      <c r="A742" s="114" t="s">
        <v>322</v>
      </c>
      <c r="B742" s="111" t="s">
        <v>641</v>
      </c>
      <c r="C742" s="115"/>
      <c r="D742" s="115"/>
      <c r="E742" s="112">
        <f>E743</f>
        <v>2388</v>
      </c>
      <c r="F742" s="112">
        <f t="shared" ref="F742:G742" si="303">F743</f>
        <v>2484</v>
      </c>
      <c r="G742" s="113">
        <f t="shared" si="303"/>
        <v>2583</v>
      </c>
    </row>
    <row r="743" spans="1:7" s="79" customFormat="1" ht="13.35" customHeight="1">
      <c r="A743" s="114" t="s">
        <v>73</v>
      </c>
      <c r="B743" s="111" t="s">
        <v>641</v>
      </c>
      <c r="C743" s="115" t="s">
        <v>74</v>
      </c>
      <c r="D743" s="115"/>
      <c r="E743" s="112">
        <f>E744</f>
        <v>2388</v>
      </c>
      <c r="F743" s="112">
        <f>F744</f>
        <v>2484</v>
      </c>
      <c r="G743" s="113">
        <f>G744</f>
        <v>2583</v>
      </c>
    </row>
    <row r="744" spans="1:7" s="79" customFormat="1" ht="19.5" customHeight="1">
      <c r="A744" s="114" t="s">
        <v>75</v>
      </c>
      <c r="B744" s="111" t="s">
        <v>641</v>
      </c>
      <c r="C744" s="115" t="s">
        <v>76</v>
      </c>
      <c r="D744" s="115">
        <v>900810</v>
      </c>
      <c r="E744" s="112">
        <v>2388</v>
      </c>
      <c r="F744" s="112">
        <v>2484</v>
      </c>
      <c r="G744" s="113">
        <v>2583</v>
      </c>
    </row>
    <row r="745" spans="1:7" s="79" customFormat="1" ht="19.5" customHeight="1">
      <c r="A745" s="114" t="s">
        <v>693</v>
      </c>
      <c r="B745" s="111" t="s">
        <v>694</v>
      </c>
      <c r="C745" s="115"/>
      <c r="D745" s="115"/>
      <c r="E745" s="112">
        <f>E746</f>
        <v>37615</v>
      </c>
      <c r="F745" s="112">
        <f t="shared" ref="F745:G745" si="304">F746</f>
        <v>39120</v>
      </c>
      <c r="G745" s="113">
        <f t="shared" si="304"/>
        <v>40694</v>
      </c>
    </row>
    <row r="746" spans="1:7" s="79" customFormat="1" ht="19.5" customHeight="1">
      <c r="A746" s="114" t="s">
        <v>644</v>
      </c>
      <c r="B746" s="111" t="s">
        <v>695</v>
      </c>
      <c r="C746" s="115"/>
      <c r="D746" s="115"/>
      <c r="E746" s="112">
        <f>E747</f>
        <v>37615</v>
      </c>
      <c r="F746" s="112">
        <f t="shared" ref="F746:G747" si="305">F747</f>
        <v>39120</v>
      </c>
      <c r="G746" s="113">
        <f t="shared" si="305"/>
        <v>40694</v>
      </c>
    </row>
    <row r="747" spans="1:7" s="79" customFormat="1" ht="19.5" customHeight="1">
      <c r="A747" s="114" t="s">
        <v>73</v>
      </c>
      <c r="B747" s="111" t="s">
        <v>695</v>
      </c>
      <c r="C747" s="115" t="s">
        <v>74</v>
      </c>
      <c r="D747" s="115"/>
      <c r="E747" s="112">
        <f>E748</f>
        <v>37615</v>
      </c>
      <c r="F747" s="112">
        <f t="shared" si="305"/>
        <v>39120</v>
      </c>
      <c r="G747" s="113">
        <f t="shared" si="305"/>
        <v>40694</v>
      </c>
    </row>
    <row r="748" spans="1:7" s="79" customFormat="1" ht="19.5" customHeight="1">
      <c r="A748" s="114" t="s">
        <v>75</v>
      </c>
      <c r="B748" s="111" t="s">
        <v>695</v>
      </c>
      <c r="C748" s="115" t="s">
        <v>76</v>
      </c>
      <c r="D748" s="115">
        <v>900810</v>
      </c>
      <c r="E748" s="112">
        <v>37615</v>
      </c>
      <c r="F748" s="112">
        <v>39120</v>
      </c>
      <c r="G748" s="113">
        <v>40694</v>
      </c>
    </row>
    <row r="749" spans="1:7" s="79" customFormat="1" ht="26.25" customHeight="1">
      <c r="A749" s="128" t="s">
        <v>471</v>
      </c>
      <c r="B749" s="109" t="s">
        <v>319</v>
      </c>
      <c r="C749" s="103"/>
      <c r="D749" s="103"/>
      <c r="E749" s="105">
        <f>E750</f>
        <v>1488</v>
      </c>
      <c r="F749" s="105">
        <f>F750</f>
        <v>0</v>
      </c>
      <c r="G749" s="106">
        <f t="shared" ref="G749" si="306">G750</f>
        <v>0</v>
      </c>
    </row>
    <row r="750" spans="1:7" s="79" customFormat="1" ht="19.5" customHeight="1">
      <c r="A750" s="127" t="s">
        <v>259</v>
      </c>
      <c r="B750" s="111" t="s">
        <v>640</v>
      </c>
      <c r="C750" s="115"/>
      <c r="D750" s="115"/>
      <c r="E750" s="112">
        <f>E751</f>
        <v>1488</v>
      </c>
      <c r="F750" s="112">
        <f t="shared" ref="F750:G751" si="307">F751</f>
        <v>0</v>
      </c>
      <c r="G750" s="113">
        <f t="shared" si="307"/>
        <v>0</v>
      </c>
    </row>
    <row r="751" spans="1:7" s="79" customFormat="1" ht="19.5" customHeight="1">
      <c r="A751" s="114" t="s">
        <v>85</v>
      </c>
      <c r="B751" s="111" t="s">
        <v>640</v>
      </c>
      <c r="C751" s="115">
        <v>800</v>
      </c>
      <c r="D751" s="115"/>
      <c r="E751" s="112">
        <f>E752</f>
        <v>1488</v>
      </c>
      <c r="F751" s="112">
        <f t="shared" si="307"/>
        <v>0</v>
      </c>
      <c r="G751" s="113">
        <f t="shared" si="307"/>
        <v>0</v>
      </c>
    </row>
    <row r="752" spans="1:7" s="79" customFormat="1" ht="29.25" customHeight="1">
      <c r="A752" s="114" t="s">
        <v>91</v>
      </c>
      <c r="B752" s="111" t="s">
        <v>640</v>
      </c>
      <c r="C752" s="115">
        <v>810</v>
      </c>
      <c r="D752" s="115">
        <v>900100</v>
      </c>
      <c r="E752" s="112">
        <v>1488</v>
      </c>
      <c r="F752" s="112">
        <v>0</v>
      </c>
      <c r="G752" s="113">
        <v>0</v>
      </c>
    </row>
    <row r="753" spans="1:7" s="79" customFormat="1" ht="29.25" customHeight="1">
      <c r="A753" s="114" t="s">
        <v>668</v>
      </c>
      <c r="B753" s="109" t="s">
        <v>667</v>
      </c>
      <c r="C753" s="115"/>
      <c r="D753" s="115"/>
      <c r="E753" s="112">
        <f>E754</f>
        <v>3397.7</v>
      </c>
      <c r="F753" s="105">
        <f t="shared" ref="F753:G753" si="308">F754</f>
        <v>0</v>
      </c>
      <c r="G753" s="113">
        <f t="shared" si="308"/>
        <v>0</v>
      </c>
    </row>
    <row r="754" spans="1:7" s="79" customFormat="1" ht="29.25" customHeight="1">
      <c r="A754" s="114" t="s">
        <v>669</v>
      </c>
      <c r="B754" s="109" t="s">
        <v>670</v>
      </c>
      <c r="C754" s="115"/>
      <c r="D754" s="115"/>
      <c r="E754" s="112">
        <f>E755</f>
        <v>3397.7</v>
      </c>
      <c r="F754" s="105">
        <f t="shared" ref="F754:G754" si="309">F755</f>
        <v>0</v>
      </c>
      <c r="G754" s="113">
        <f t="shared" si="309"/>
        <v>0</v>
      </c>
    </row>
    <row r="755" spans="1:7" s="79" customFormat="1" ht="29.25" customHeight="1">
      <c r="A755" s="114" t="s">
        <v>671</v>
      </c>
      <c r="B755" s="109" t="s">
        <v>672</v>
      </c>
      <c r="C755" s="115"/>
      <c r="D755" s="115"/>
      <c r="E755" s="112">
        <f>E756</f>
        <v>3397.7</v>
      </c>
      <c r="F755" s="105">
        <f t="shared" ref="F755:G755" si="310">F756</f>
        <v>0</v>
      </c>
      <c r="G755" s="113">
        <f t="shared" si="310"/>
        <v>0</v>
      </c>
    </row>
    <row r="756" spans="1:7" s="79" customFormat="1" ht="29.25" customHeight="1">
      <c r="A756" s="114" t="s">
        <v>673</v>
      </c>
      <c r="B756" s="111" t="s">
        <v>674</v>
      </c>
      <c r="C756" s="115"/>
      <c r="D756" s="115"/>
      <c r="E756" s="112">
        <f>E757</f>
        <v>3397.7</v>
      </c>
      <c r="F756" s="112">
        <f t="shared" ref="F756:G756" si="311">F757</f>
        <v>0</v>
      </c>
      <c r="G756" s="113">
        <f t="shared" si="311"/>
        <v>0</v>
      </c>
    </row>
    <row r="757" spans="1:7" s="79" customFormat="1" ht="29.25" customHeight="1">
      <c r="A757" s="114" t="s">
        <v>73</v>
      </c>
      <c r="B757" s="111" t="s">
        <v>674</v>
      </c>
      <c r="C757" s="115" t="s">
        <v>74</v>
      </c>
      <c r="D757" s="115"/>
      <c r="E757" s="112">
        <f>E758</f>
        <v>3397.7</v>
      </c>
      <c r="F757" s="112">
        <f t="shared" ref="F757:G757" si="312">F758</f>
        <v>0</v>
      </c>
      <c r="G757" s="113">
        <f t="shared" si="312"/>
        <v>0</v>
      </c>
    </row>
    <row r="758" spans="1:7" s="79" customFormat="1" ht="29.25" customHeight="1">
      <c r="A758" s="114" t="s">
        <v>75</v>
      </c>
      <c r="B758" s="111" t="s">
        <v>674</v>
      </c>
      <c r="C758" s="115" t="s">
        <v>76</v>
      </c>
      <c r="D758" s="115">
        <v>900100</v>
      </c>
      <c r="E758" s="112">
        <v>3397.7</v>
      </c>
      <c r="F758" s="112">
        <v>0</v>
      </c>
      <c r="G758" s="113">
        <v>0</v>
      </c>
    </row>
    <row r="759" spans="1:7" s="79" customFormat="1" ht="29.1" customHeight="1">
      <c r="A759" s="107" t="s">
        <v>547</v>
      </c>
      <c r="B759" s="109" t="s">
        <v>548</v>
      </c>
      <c r="C759" s="103"/>
      <c r="D759" s="103"/>
      <c r="E759" s="105">
        <f>E769+E760</f>
        <v>600494.9</v>
      </c>
      <c r="F759" s="105">
        <f t="shared" ref="F759:G759" si="313">F769+F760</f>
        <v>1771545.2999999998</v>
      </c>
      <c r="G759" s="106">
        <f t="shared" si="313"/>
        <v>91490</v>
      </c>
    </row>
    <row r="760" spans="1:7" s="79" customFormat="1" ht="29.1" customHeight="1">
      <c r="A760" s="107" t="s">
        <v>659</v>
      </c>
      <c r="B760" s="109" t="s">
        <v>661</v>
      </c>
      <c r="C760" s="103"/>
      <c r="D760" s="103"/>
      <c r="E760" s="105">
        <f>E761</f>
        <v>46079.5</v>
      </c>
      <c r="F760" s="105">
        <f t="shared" ref="F760:G765" si="314">F761</f>
        <v>0</v>
      </c>
      <c r="G760" s="106">
        <f t="shared" si="314"/>
        <v>91490</v>
      </c>
    </row>
    <row r="761" spans="1:7" s="79" customFormat="1" ht="20.7" customHeight="1">
      <c r="A761" s="114" t="s">
        <v>660</v>
      </c>
      <c r="B761" s="111" t="s">
        <v>662</v>
      </c>
      <c r="C761" s="103"/>
      <c r="D761" s="103"/>
      <c r="E761" s="112">
        <f>E765+E762</f>
        <v>46079.5</v>
      </c>
      <c r="F761" s="112">
        <f t="shared" ref="F761:G761" si="315">F765+F762</f>
        <v>0</v>
      </c>
      <c r="G761" s="113">
        <f t="shared" si="315"/>
        <v>91490</v>
      </c>
    </row>
    <row r="762" spans="1:7" s="79" customFormat="1" ht="20.7" customHeight="1">
      <c r="A762" s="114" t="s">
        <v>578</v>
      </c>
      <c r="B762" s="111" t="s">
        <v>699</v>
      </c>
      <c r="C762" s="115"/>
      <c r="D762" s="115"/>
      <c r="E762" s="112">
        <f t="shared" ref="E762:G763" si="316">E763</f>
        <v>32269</v>
      </c>
      <c r="F762" s="112">
        <f t="shared" si="316"/>
        <v>0</v>
      </c>
      <c r="G762" s="113">
        <f t="shared" si="316"/>
        <v>91490</v>
      </c>
    </row>
    <row r="763" spans="1:7" s="79" customFormat="1" ht="20.7" customHeight="1">
      <c r="A763" s="114" t="s">
        <v>73</v>
      </c>
      <c r="B763" s="111" t="s">
        <v>699</v>
      </c>
      <c r="C763" s="115">
        <v>200</v>
      </c>
      <c r="D763" s="115"/>
      <c r="E763" s="112">
        <f t="shared" si="316"/>
        <v>32269</v>
      </c>
      <c r="F763" s="112">
        <f t="shared" si="316"/>
        <v>0</v>
      </c>
      <c r="G763" s="113">
        <f t="shared" si="316"/>
        <v>91490</v>
      </c>
    </row>
    <row r="764" spans="1:7" s="79" customFormat="1" ht="20.7" customHeight="1">
      <c r="A764" s="114" t="s">
        <v>75</v>
      </c>
      <c r="B764" s="111" t="s">
        <v>699</v>
      </c>
      <c r="C764" s="71">
        <v>240</v>
      </c>
      <c r="D764" s="115">
        <v>900100</v>
      </c>
      <c r="E764" s="112">
        <v>32269</v>
      </c>
      <c r="F764" s="112"/>
      <c r="G764" s="113">
        <v>91490</v>
      </c>
    </row>
    <row r="765" spans="1:7" s="79" customFormat="1" ht="20.7" customHeight="1">
      <c r="A765" s="114" t="s">
        <v>663</v>
      </c>
      <c r="B765" s="111" t="s">
        <v>664</v>
      </c>
      <c r="C765" s="115"/>
      <c r="D765" s="115"/>
      <c r="E765" s="112">
        <f>E766</f>
        <v>13810.5</v>
      </c>
      <c r="F765" s="112">
        <f t="shared" si="314"/>
        <v>0</v>
      </c>
      <c r="G765" s="113">
        <f t="shared" si="314"/>
        <v>0</v>
      </c>
    </row>
    <row r="766" spans="1:7" s="79" customFormat="1" ht="20.7" customHeight="1">
      <c r="A766" s="114" t="s">
        <v>59</v>
      </c>
      <c r="B766" s="111" t="s">
        <v>664</v>
      </c>
      <c r="C766" s="115" t="s">
        <v>60</v>
      </c>
      <c r="D766" s="115"/>
      <c r="E766" s="112">
        <f>E767+E768</f>
        <v>13810.5</v>
      </c>
      <c r="F766" s="112">
        <f t="shared" ref="F766:G766" si="317">F767+F768</f>
        <v>0</v>
      </c>
      <c r="G766" s="113">
        <f t="shared" si="317"/>
        <v>0</v>
      </c>
    </row>
    <row r="767" spans="1:7" s="79" customFormat="1" ht="20.7" customHeight="1">
      <c r="A767" s="114" t="s">
        <v>61</v>
      </c>
      <c r="B767" s="111" t="s">
        <v>664</v>
      </c>
      <c r="C767" s="115" t="s">
        <v>62</v>
      </c>
      <c r="D767" s="115">
        <v>900302</v>
      </c>
      <c r="E767" s="112">
        <v>11200.3</v>
      </c>
      <c r="F767" s="112">
        <v>0</v>
      </c>
      <c r="G767" s="113">
        <v>0</v>
      </c>
    </row>
    <row r="768" spans="1:7" s="79" customFormat="1" ht="23.25" customHeight="1">
      <c r="A768" s="114" t="s">
        <v>61</v>
      </c>
      <c r="B768" s="111" t="s">
        <v>664</v>
      </c>
      <c r="C768" s="115" t="s">
        <v>62</v>
      </c>
      <c r="D768" s="115">
        <v>900100</v>
      </c>
      <c r="E768" s="112">
        <v>2610.1999999999998</v>
      </c>
      <c r="F768" s="112">
        <v>0</v>
      </c>
      <c r="G768" s="113">
        <v>0</v>
      </c>
    </row>
    <row r="769" spans="1:7" s="79" customFormat="1" ht="28.35" customHeight="1">
      <c r="A769" s="107" t="s">
        <v>549</v>
      </c>
      <c r="B769" s="109" t="s">
        <v>552</v>
      </c>
      <c r="C769" s="103"/>
      <c r="D769" s="103"/>
      <c r="E769" s="105">
        <f>E770</f>
        <v>554415.4</v>
      </c>
      <c r="F769" s="105">
        <f t="shared" ref="F769:G769" si="318">F770</f>
        <v>1771545.2999999998</v>
      </c>
      <c r="G769" s="106">
        <f t="shared" si="318"/>
        <v>0</v>
      </c>
    </row>
    <row r="770" spans="1:7" ht="36" customHeight="1">
      <c r="A770" s="114" t="s">
        <v>550</v>
      </c>
      <c r="B770" s="111" t="s">
        <v>553</v>
      </c>
      <c r="C770" s="115"/>
      <c r="D770" s="115"/>
      <c r="E770" s="112">
        <f>E771+E775</f>
        <v>554415.4</v>
      </c>
      <c r="F770" s="112">
        <f t="shared" ref="F770:G770" si="319">F771+F775</f>
        <v>1771545.2999999998</v>
      </c>
      <c r="G770" s="113">
        <f t="shared" si="319"/>
        <v>0</v>
      </c>
    </row>
    <row r="771" spans="1:7" ht="28.35" customHeight="1">
      <c r="A771" s="114" t="s">
        <v>551</v>
      </c>
      <c r="B771" s="111" t="s">
        <v>561</v>
      </c>
      <c r="C771" s="115"/>
      <c r="D771" s="115"/>
      <c r="E771" s="112">
        <f>E772</f>
        <v>51712.4</v>
      </c>
      <c r="F771" s="112">
        <f t="shared" ref="F771:G771" si="320">F772</f>
        <v>1771545.2999999998</v>
      </c>
      <c r="G771" s="113">
        <f t="shared" si="320"/>
        <v>0</v>
      </c>
    </row>
    <row r="772" spans="1:7" ht="20.25" customHeight="1">
      <c r="A772" s="114" t="s">
        <v>59</v>
      </c>
      <c r="B772" s="111" t="s">
        <v>561</v>
      </c>
      <c r="C772" s="115">
        <v>400</v>
      </c>
      <c r="D772" s="115"/>
      <c r="E772" s="112">
        <f>E773+E774</f>
        <v>51712.4</v>
      </c>
      <c r="F772" s="144">
        <f>F773+F774</f>
        <v>1771545.2999999998</v>
      </c>
      <c r="G772" s="145">
        <f t="shared" ref="G772" si="321">G773+G774</f>
        <v>0</v>
      </c>
    </row>
    <row r="773" spans="1:7" ht="20.25" customHeight="1">
      <c r="A773" s="114" t="s">
        <v>61</v>
      </c>
      <c r="B773" s="111" t="s">
        <v>561</v>
      </c>
      <c r="C773" s="115">
        <v>410</v>
      </c>
      <c r="D773" s="115">
        <v>900302</v>
      </c>
      <c r="E773" s="112">
        <v>41938.800000000003</v>
      </c>
      <c r="F773" s="112">
        <v>1436723.2</v>
      </c>
      <c r="G773" s="145">
        <v>0</v>
      </c>
    </row>
    <row r="774" spans="1:7" ht="20.25" customHeight="1">
      <c r="A774" s="114" t="s">
        <v>61</v>
      </c>
      <c r="B774" s="111" t="s">
        <v>561</v>
      </c>
      <c r="C774" s="115">
        <v>410</v>
      </c>
      <c r="D774" s="115">
        <v>900100</v>
      </c>
      <c r="E774" s="112">
        <v>9773.6</v>
      </c>
      <c r="F774" s="112">
        <v>334822.09999999998</v>
      </c>
      <c r="G774" s="145">
        <v>0</v>
      </c>
    </row>
    <row r="775" spans="1:7" ht="25.35" customHeight="1">
      <c r="A775" s="123" t="s">
        <v>579</v>
      </c>
      <c r="B775" s="115" t="s">
        <v>580</v>
      </c>
      <c r="C775" s="115"/>
      <c r="D775" s="115"/>
      <c r="E775" s="112">
        <f>E776</f>
        <v>502703</v>
      </c>
      <c r="F775" s="112">
        <f t="shared" ref="F775:G776" si="322">F776</f>
        <v>0</v>
      </c>
      <c r="G775" s="113">
        <f t="shared" si="322"/>
        <v>0</v>
      </c>
    </row>
    <row r="776" spans="1:7" ht="17.850000000000001" customHeight="1">
      <c r="A776" s="114" t="s">
        <v>59</v>
      </c>
      <c r="B776" s="115" t="s">
        <v>580</v>
      </c>
      <c r="C776" s="115">
        <v>400</v>
      </c>
      <c r="D776" s="115"/>
      <c r="E776" s="112">
        <f>E777</f>
        <v>502703</v>
      </c>
      <c r="F776" s="112">
        <f t="shared" si="322"/>
        <v>0</v>
      </c>
      <c r="G776" s="113">
        <f t="shared" si="322"/>
        <v>0</v>
      </c>
    </row>
    <row r="777" spans="1:7" ht="16.350000000000001" customHeight="1">
      <c r="A777" s="114" t="s">
        <v>61</v>
      </c>
      <c r="B777" s="115" t="s">
        <v>580</v>
      </c>
      <c r="C777" s="115">
        <v>410</v>
      </c>
      <c r="D777" s="115">
        <v>900100</v>
      </c>
      <c r="E777" s="112">
        <v>502703</v>
      </c>
      <c r="F777" s="112">
        <v>0</v>
      </c>
      <c r="G777" s="113">
        <v>0</v>
      </c>
    </row>
    <row r="778" spans="1:7" ht="17.850000000000001" customHeight="1">
      <c r="A778" s="107" t="s">
        <v>97</v>
      </c>
      <c r="B778" s="111"/>
      <c r="C778" s="115"/>
      <c r="D778" s="115"/>
      <c r="E778" s="105">
        <f>E11+E17+E73+E215+E254+E274+E294+E331+E397+E413+E493+E499+E577+E613+E628+E674+E759+E753+E664</f>
        <v>7784115.5000000009</v>
      </c>
      <c r="F778" s="105">
        <f>F11+F17+F73+F215+F254+F274+F294+F331+F397+F413+F493+F499+F577+F613+F628+F674+F759+F753+F664</f>
        <v>7225911.9000000004</v>
      </c>
      <c r="G778" s="106">
        <f>G11+G17+G73+G215+G254+G274+G294+G331+G397+G413+G493+G499+G577+G613+G628+G674+G759+G753+G664</f>
        <v>5750734</v>
      </c>
    </row>
    <row r="779" spans="1:7" ht="26.4">
      <c r="A779" s="166" t="s">
        <v>202</v>
      </c>
      <c r="B779" s="167" t="s">
        <v>122</v>
      </c>
      <c r="C779" s="72"/>
      <c r="D779" s="72"/>
      <c r="E779" s="105">
        <f>E780+E783+E786+E793</f>
        <v>18618.900000000001</v>
      </c>
      <c r="F779" s="105">
        <f t="shared" ref="F779:G779" si="323">F780+F783+F786+F793</f>
        <v>18618.899999999998</v>
      </c>
      <c r="G779" s="106">
        <f t="shared" si="323"/>
        <v>18618.899999999998</v>
      </c>
    </row>
    <row r="780" spans="1:7" s="79" customFormat="1" ht="14.25" customHeight="1">
      <c r="A780" s="127" t="s">
        <v>203</v>
      </c>
      <c r="B780" s="111" t="s">
        <v>204</v>
      </c>
      <c r="C780" s="76"/>
      <c r="D780" s="76"/>
      <c r="E780" s="112">
        <f t="shared" ref="E780:G781" si="324">E781</f>
        <v>3019.4</v>
      </c>
      <c r="F780" s="112">
        <f t="shared" si="324"/>
        <v>3019.4</v>
      </c>
      <c r="G780" s="113">
        <f t="shared" si="324"/>
        <v>3019.4</v>
      </c>
    </row>
    <row r="781" spans="1:7" ht="39.6">
      <c r="A781" s="114" t="s">
        <v>78</v>
      </c>
      <c r="B781" s="70" t="s">
        <v>204</v>
      </c>
      <c r="C781" s="115" t="s">
        <v>79</v>
      </c>
      <c r="D781" s="115"/>
      <c r="E781" s="112">
        <f t="shared" si="324"/>
        <v>3019.4</v>
      </c>
      <c r="F781" s="112">
        <f t="shared" si="324"/>
        <v>3019.4</v>
      </c>
      <c r="G781" s="113">
        <f t="shared" si="324"/>
        <v>3019.4</v>
      </c>
    </row>
    <row r="782" spans="1:7">
      <c r="A782" s="114" t="s">
        <v>80</v>
      </c>
      <c r="B782" s="70" t="s">
        <v>204</v>
      </c>
      <c r="C782" s="115" t="s">
        <v>81</v>
      </c>
      <c r="D782" s="115">
        <v>900100</v>
      </c>
      <c r="E782" s="112">
        <v>3019.4</v>
      </c>
      <c r="F782" s="112">
        <v>3019.4</v>
      </c>
      <c r="G782" s="113">
        <v>3019.4</v>
      </c>
    </row>
    <row r="783" spans="1:7">
      <c r="A783" s="127" t="s">
        <v>273</v>
      </c>
      <c r="B783" s="111" t="s">
        <v>205</v>
      </c>
      <c r="C783" s="115"/>
      <c r="D783" s="115"/>
      <c r="E783" s="112">
        <f t="shared" ref="E783:G784" si="325">E784</f>
        <v>2340</v>
      </c>
      <c r="F783" s="112">
        <f t="shared" si="325"/>
        <v>2340</v>
      </c>
      <c r="G783" s="113">
        <f t="shared" si="325"/>
        <v>2340</v>
      </c>
    </row>
    <row r="784" spans="1:7" ht="39.6">
      <c r="A784" s="114" t="s">
        <v>78</v>
      </c>
      <c r="B784" s="111" t="s">
        <v>205</v>
      </c>
      <c r="C784" s="115" t="s">
        <v>79</v>
      </c>
      <c r="D784" s="115"/>
      <c r="E784" s="112">
        <f t="shared" si="325"/>
        <v>2340</v>
      </c>
      <c r="F784" s="112">
        <f t="shared" si="325"/>
        <v>2340</v>
      </c>
      <c r="G784" s="113">
        <f t="shared" si="325"/>
        <v>2340</v>
      </c>
    </row>
    <row r="785" spans="1:7">
      <c r="A785" s="114" t="s">
        <v>80</v>
      </c>
      <c r="B785" s="111" t="s">
        <v>205</v>
      </c>
      <c r="C785" s="115" t="s">
        <v>81</v>
      </c>
      <c r="D785" s="115">
        <v>900100</v>
      </c>
      <c r="E785" s="112">
        <v>2340</v>
      </c>
      <c r="F785" s="112">
        <v>2340</v>
      </c>
      <c r="G785" s="113">
        <v>2340</v>
      </c>
    </row>
    <row r="786" spans="1:7">
      <c r="A786" s="127" t="s">
        <v>206</v>
      </c>
      <c r="B786" s="111" t="s">
        <v>207</v>
      </c>
      <c r="C786" s="115"/>
      <c r="D786" s="115"/>
      <c r="E786" s="112">
        <f>E787+E789+E791</f>
        <v>6377.4000000000005</v>
      </c>
      <c r="F786" s="112">
        <f t="shared" ref="F786:G786" si="326">F787+F789+F791</f>
        <v>6377.4000000000005</v>
      </c>
      <c r="G786" s="113">
        <f t="shared" si="326"/>
        <v>6377.4000000000005</v>
      </c>
    </row>
    <row r="787" spans="1:7" ht="39.6">
      <c r="A787" s="114" t="s">
        <v>78</v>
      </c>
      <c r="B787" s="111" t="s">
        <v>207</v>
      </c>
      <c r="C787" s="115" t="s">
        <v>79</v>
      </c>
      <c r="D787" s="115"/>
      <c r="E787" s="112">
        <f t="shared" ref="E787:G787" si="327">E788</f>
        <v>5824.3</v>
      </c>
      <c r="F787" s="112">
        <f t="shared" si="327"/>
        <v>5797.3</v>
      </c>
      <c r="G787" s="113">
        <f t="shared" si="327"/>
        <v>5797.3</v>
      </c>
    </row>
    <row r="788" spans="1:7">
      <c r="A788" s="114" t="s">
        <v>80</v>
      </c>
      <c r="B788" s="111" t="s">
        <v>207</v>
      </c>
      <c r="C788" s="115" t="s">
        <v>81</v>
      </c>
      <c r="D788" s="115">
        <v>900100</v>
      </c>
      <c r="E788" s="112">
        <v>5824.3</v>
      </c>
      <c r="F788" s="112">
        <v>5797.3</v>
      </c>
      <c r="G788" s="113">
        <v>5797.3</v>
      </c>
    </row>
    <row r="789" spans="1:7" ht="13.35" customHeight="1">
      <c r="A789" s="114" t="s">
        <v>73</v>
      </c>
      <c r="B789" s="111" t="s">
        <v>207</v>
      </c>
      <c r="C789" s="115" t="s">
        <v>74</v>
      </c>
      <c r="D789" s="115"/>
      <c r="E789" s="112">
        <f t="shared" ref="E789" si="328">E790</f>
        <v>553</v>
      </c>
      <c r="F789" s="112">
        <f t="shared" ref="F789:G789" si="329">F790</f>
        <v>580</v>
      </c>
      <c r="G789" s="113">
        <f t="shared" si="329"/>
        <v>580</v>
      </c>
    </row>
    <row r="790" spans="1:7" ht="20.85" customHeight="1">
      <c r="A790" s="114" t="s">
        <v>75</v>
      </c>
      <c r="B790" s="111" t="s">
        <v>207</v>
      </c>
      <c r="C790" s="115" t="s">
        <v>76</v>
      </c>
      <c r="D790" s="115">
        <v>900100</v>
      </c>
      <c r="E790" s="112">
        <v>553</v>
      </c>
      <c r="F790" s="112">
        <v>580</v>
      </c>
      <c r="G790" s="113">
        <v>580</v>
      </c>
    </row>
    <row r="791" spans="1:7" ht="16.350000000000001" customHeight="1">
      <c r="A791" s="114" t="s">
        <v>85</v>
      </c>
      <c r="B791" s="111" t="s">
        <v>207</v>
      </c>
      <c r="C791" s="115">
        <v>800</v>
      </c>
      <c r="D791" s="115"/>
      <c r="E791" s="112">
        <f>E792</f>
        <v>0.1</v>
      </c>
      <c r="F791" s="112">
        <f t="shared" ref="F791:G791" si="330">F792</f>
        <v>0.1</v>
      </c>
      <c r="G791" s="113">
        <f t="shared" si="330"/>
        <v>0.1</v>
      </c>
    </row>
    <row r="792" spans="1:7" ht="14.85" customHeight="1">
      <c r="A792" s="114" t="s">
        <v>87</v>
      </c>
      <c r="B792" s="111" t="s">
        <v>207</v>
      </c>
      <c r="C792" s="115">
        <v>850</v>
      </c>
      <c r="D792" s="115">
        <v>900100</v>
      </c>
      <c r="E792" s="112">
        <v>0.1</v>
      </c>
      <c r="F792" s="112">
        <v>0.1</v>
      </c>
      <c r="G792" s="113">
        <v>0.1</v>
      </c>
    </row>
    <row r="793" spans="1:7">
      <c r="A793" s="127" t="s">
        <v>236</v>
      </c>
      <c r="B793" s="111" t="s">
        <v>237</v>
      </c>
      <c r="C793" s="115"/>
      <c r="D793" s="115"/>
      <c r="E793" s="112">
        <f>E794+E796+E798</f>
        <v>6882.1</v>
      </c>
      <c r="F793" s="112">
        <f t="shared" ref="F793:G793" si="331">F794+F796+F798</f>
        <v>6882.0999999999995</v>
      </c>
      <c r="G793" s="113">
        <f t="shared" si="331"/>
        <v>6882.0999999999995</v>
      </c>
    </row>
    <row r="794" spans="1:7" ht="39.6">
      <c r="A794" s="114" t="s">
        <v>78</v>
      </c>
      <c r="B794" s="111" t="s">
        <v>237</v>
      </c>
      <c r="C794" s="115" t="s">
        <v>79</v>
      </c>
      <c r="D794" s="115"/>
      <c r="E794" s="112">
        <f>E795</f>
        <v>6139</v>
      </c>
      <c r="F794" s="112">
        <f t="shared" ref="F794:G794" si="332">F795</f>
        <v>6049.7</v>
      </c>
      <c r="G794" s="113">
        <f t="shared" si="332"/>
        <v>6049.7</v>
      </c>
    </row>
    <row r="795" spans="1:7">
      <c r="A795" s="114" t="s">
        <v>80</v>
      </c>
      <c r="B795" s="111" t="s">
        <v>237</v>
      </c>
      <c r="C795" s="115" t="s">
        <v>81</v>
      </c>
      <c r="D795" s="115">
        <v>900100</v>
      </c>
      <c r="E795" s="112">
        <v>6139</v>
      </c>
      <c r="F795" s="112">
        <v>6049.7</v>
      </c>
      <c r="G795" s="113">
        <v>6049.7</v>
      </c>
    </row>
    <row r="796" spans="1:7" ht="13.35" customHeight="1">
      <c r="A796" s="114" t="s">
        <v>73</v>
      </c>
      <c r="B796" s="111" t="s">
        <v>237</v>
      </c>
      <c r="C796" s="115" t="s">
        <v>74</v>
      </c>
      <c r="D796" s="115"/>
      <c r="E796" s="112">
        <f>E797</f>
        <v>742.1</v>
      </c>
      <c r="F796" s="112">
        <f t="shared" ref="F796:G796" si="333">F797</f>
        <v>831.4</v>
      </c>
      <c r="G796" s="113">
        <f t="shared" si="333"/>
        <v>831.4</v>
      </c>
    </row>
    <row r="797" spans="1:7" ht="21.75" customHeight="1">
      <c r="A797" s="114" t="s">
        <v>75</v>
      </c>
      <c r="B797" s="111" t="s">
        <v>237</v>
      </c>
      <c r="C797" s="115" t="s">
        <v>76</v>
      </c>
      <c r="D797" s="115">
        <v>900100</v>
      </c>
      <c r="E797" s="112">
        <v>742.1</v>
      </c>
      <c r="F797" s="112">
        <v>831.4</v>
      </c>
      <c r="G797" s="113">
        <v>831.4</v>
      </c>
    </row>
    <row r="798" spans="1:7" ht="21.75" customHeight="1">
      <c r="A798" s="114" t="s">
        <v>85</v>
      </c>
      <c r="B798" s="111" t="s">
        <v>237</v>
      </c>
      <c r="C798" s="115">
        <v>800</v>
      </c>
      <c r="D798" s="115"/>
      <c r="E798" s="112">
        <f>E799</f>
        <v>1</v>
      </c>
      <c r="F798" s="112">
        <f>F799</f>
        <v>1</v>
      </c>
      <c r="G798" s="113">
        <f>G799</f>
        <v>1</v>
      </c>
    </row>
    <row r="799" spans="1:7" ht="14.85" customHeight="1">
      <c r="A799" s="114" t="s">
        <v>87</v>
      </c>
      <c r="B799" s="111" t="s">
        <v>237</v>
      </c>
      <c r="C799" s="115">
        <v>850</v>
      </c>
      <c r="D799" s="115">
        <v>900100</v>
      </c>
      <c r="E799" s="112">
        <v>1</v>
      </c>
      <c r="F799" s="112">
        <v>1</v>
      </c>
      <c r="G799" s="113">
        <v>1</v>
      </c>
    </row>
    <row r="800" spans="1:7">
      <c r="A800" s="168" t="s">
        <v>123</v>
      </c>
      <c r="B800" s="85" t="s">
        <v>124</v>
      </c>
      <c r="C800" s="72"/>
      <c r="D800" s="72"/>
      <c r="E800" s="105">
        <f>E801+E804+E807</f>
        <v>30265</v>
      </c>
      <c r="F800" s="105">
        <f t="shared" ref="F800:G800" si="334">F801+F804+F807</f>
        <v>8000</v>
      </c>
      <c r="G800" s="106">
        <f t="shared" si="334"/>
        <v>8000</v>
      </c>
    </row>
    <row r="801" spans="1:7">
      <c r="A801" s="128" t="s">
        <v>208</v>
      </c>
      <c r="B801" s="109" t="s">
        <v>209</v>
      </c>
      <c r="C801" s="71"/>
      <c r="D801" s="71"/>
      <c r="E801" s="105">
        <f>E802</f>
        <v>5000</v>
      </c>
      <c r="F801" s="105">
        <f t="shared" ref="F801:G801" si="335">F802</f>
        <v>5000</v>
      </c>
      <c r="G801" s="106">
        <f t="shared" si="335"/>
        <v>5000</v>
      </c>
    </row>
    <row r="802" spans="1:7">
      <c r="A802" s="114" t="s">
        <v>85</v>
      </c>
      <c r="B802" s="111" t="s">
        <v>209</v>
      </c>
      <c r="C802" s="115" t="s">
        <v>86</v>
      </c>
      <c r="D802" s="115"/>
      <c r="E802" s="112">
        <f t="shared" ref="E802:G802" si="336">E803</f>
        <v>5000</v>
      </c>
      <c r="F802" s="112">
        <f t="shared" si="336"/>
        <v>5000</v>
      </c>
      <c r="G802" s="113">
        <f t="shared" si="336"/>
        <v>5000</v>
      </c>
    </row>
    <row r="803" spans="1:7">
      <c r="A803" s="114" t="s">
        <v>94</v>
      </c>
      <c r="B803" s="111" t="s">
        <v>209</v>
      </c>
      <c r="C803" s="115" t="s">
        <v>95</v>
      </c>
      <c r="D803" s="115">
        <v>900100</v>
      </c>
      <c r="E803" s="112">
        <v>5000</v>
      </c>
      <c r="F803" s="112">
        <v>5000</v>
      </c>
      <c r="G803" s="113">
        <v>5000</v>
      </c>
    </row>
    <row r="804" spans="1:7" s="79" customFormat="1" ht="26.4">
      <c r="A804" s="128" t="s">
        <v>210</v>
      </c>
      <c r="B804" s="109" t="s">
        <v>211</v>
      </c>
      <c r="C804" s="76"/>
      <c r="D804" s="76"/>
      <c r="E804" s="105">
        <f t="shared" ref="E804:G805" si="337">E805</f>
        <v>23000</v>
      </c>
      <c r="F804" s="105">
        <f t="shared" si="337"/>
        <v>3000</v>
      </c>
      <c r="G804" s="106">
        <f t="shared" si="337"/>
        <v>3000</v>
      </c>
    </row>
    <row r="805" spans="1:7">
      <c r="A805" s="114" t="s">
        <v>85</v>
      </c>
      <c r="B805" s="111" t="s">
        <v>211</v>
      </c>
      <c r="C805" s="115" t="s">
        <v>86</v>
      </c>
      <c r="D805" s="115"/>
      <c r="E805" s="112">
        <f t="shared" si="337"/>
        <v>23000</v>
      </c>
      <c r="F805" s="112">
        <f t="shared" si="337"/>
        <v>3000</v>
      </c>
      <c r="G805" s="113">
        <f t="shared" si="337"/>
        <v>3000</v>
      </c>
    </row>
    <row r="806" spans="1:7">
      <c r="A806" s="114" t="s">
        <v>94</v>
      </c>
      <c r="B806" s="111" t="s">
        <v>211</v>
      </c>
      <c r="C806" s="115" t="s">
        <v>95</v>
      </c>
      <c r="D806" s="115">
        <v>900100</v>
      </c>
      <c r="E806" s="112">
        <v>23000</v>
      </c>
      <c r="F806" s="112">
        <v>3000</v>
      </c>
      <c r="G806" s="113">
        <v>3000</v>
      </c>
    </row>
    <row r="807" spans="1:7">
      <c r="A807" s="107" t="s">
        <v>531</v>
      </c>
      <c r="B807" s="109" t="s">
        <v>532</v>
      </c>
      <c r="C807" s="115"/>
      <c r="D807" s="115"/>
      <c r="E807" s="105">
        <f>E808</f>
        <v>2265</v>
      </c>
      <c r="F807" s="105">
        <f t="shared" ref="F807:G808" si="338">F808</f>
        <v>0</v>
      </c>
      <c r="G807" s="106">
        <f t="shared" si="338"/>
        <v>0</v>
      </c>
    </row>
    <row r="808" spans="1:7">
      <c r="A808" s="114" t="s">
        <v>85</v>
      </c>
      <c r="B808" s="111" t="s">
        <v>532</v>
      </c>
      <c r="C808" s="115" t="s">
        <v>86</v>
      </c>
      <c r="D808" s="115"/>
      <c r="E808" s="112">
        <f>E809</f>
        <v>2265</v>
      </c>
      <c r="F808" s="112">
        <f t="shared" si="338"/>
        <v>0</v>
      </c>
      <c r="G808" s="113">
        <f t="shared" si="338"/>
        <v>0</v>
      </c>
    </row>
    <row r="809" spans="1:7">
      <c r="A809" s="114" t="s">
        <v>533</v>
      </c>
      <c r="B809" s="111" t="s">
        <v>532</v>
      </c>
      <c r="C809" s="115">
        <v>830</v>
      </c>
      <c r="D809" s="115">
        <v>900100</v>
      </c>
      <c r="E809" s="112">
        <v>2265</v>
      </c>
      <c r="F809" s="112">
        <v>0</v>
      </c>
      <c r="G809" s="113">
        <v>0</v>
      </c>
    </row>
    <row r="810" spans="1:7" ht="16.5" customHeight="1" thickBot="1">
      <c r="A810" s="169" t="s">
        <v>266</v>
      </c>
      <c r="B810" s="180"/>
      <c r="C810" s="180"/>
      <c r="D810" s="170"/>
      <c r="E810" s="171">
        <f>E779+E800+E778</f>
        <v>7832999.4000000013</v>
      </c>
      <c r="F810" s="171">
        <f>F779+F800+F778</f>
        <v>7252530.8000000007</v>
      </c>
      <c r="G810" s="179">
        <f>G779+G800+G778</f>
        <v>5777352.9000000004</v>
      </c>
    </row>
  </sheetData>
  <autoFilter ref="A9:G810">
    <filterColumn colId="3"/>
  </autoFilter>
  <mergeCells count="6">
    <mergeCell ref="B810:C810"/>
    <mergeCell ref="F3:G3"/>
    <mergeCell ref="F6:G6"/>
    <mergeCell ref="A7:G7"/>
    <mergeCell ref="B8:G8"/>
    <mergeCell ref="E4:G4"/>
  </mergeCells>
  <phoneticPr fontId="4" type="noConversion"/>
  <pageMargins left="0.98425196850393704" right="0.62992125984251968" top="0.39370078740157483" bottom="0.39370078740157483" header="0.11811023622047245" footer="0.11811023622047245"/>
  <pageSetup paperSize="9" scale="53" fitToHeight="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44140625" defaultRowHeight="13.2"/>
  <cols>
    <col min="1" max="13" width="0.5546875" style="28" customWidth="1" collapsed="1"/>
    <col min="14" max="15" width="35.5546875" style="28" customWidth="1" collapsed="1"/>
    <col min="16" max="17" width="5.5546875" style="28" customWidth="1" collapsed="1"/>
    <col min="18" max="18" width="10.5546875" style="28" customWidth="1" collapsed="1"/>
    <col min="19" max="19" width="4.5546875" style="28" customWidth="1" collapsed="1"/>
    <col min="20" max="20" width="9.5546875" style="28" customWidth="1" collapsed="1"/>
    <col min="21" max="21" width="10" style="28" customWidth="1" collapsed="1"/>
    <col min="22" max="22" width="10.44140625" style="28" customWidth="1" collapsed="1"/>
    <col min="23" max="23" width="9.5546875" style="28" customWidth="1" collapsed="1"/>
    <col min="24" max="24" width="14.44140625" style="28" customWidth="1" collapsed="1"/>
    <col min="25" max="25" width="12.5546875" style="28" customWidth="1" collapsed="1"/>
    <col min="26" max="26" width="2.44140625" style="28" customWidth="1" collapsed="1"/>
    <col min="27" max="27" width="14.44140625" style="28" customWidth="1" collapsed="1"/>
    <col min="28" max="28" width="0.5546875" style="28" customWidth="1" collapsed="1"/>
    <col min="29" max="974" width="8.5546875" style="28" customWidth="1" collapsed="1"/>
    <col min="975" max="16384" width="9.44140625" style="28" collapsed="1"/>
  </cols>
  <sheetData>
    <row r="1" spans="1:27" ht="13.8">
      <c r="A1" s="1"/>
      <c r="B1" s="209" t="s">
        <v>0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187" t="s">
        <v>1</v>
      </c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</row>
    <row r="4" spans="1:27" ht="9" customHeight="1">
      <c r="A4" s="2"/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187" t="s">
        <v>2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</row>
    <row r="6" spans="1:27" ht="18.75" customHeight="1" thickBot="1">
      <c r="A6" s="2"/>
      <c r="B6" s="212" t="s">
        <v>44</v>
      </c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>
      <c r="A7" s="21"/>
      <c r="B7" s="210" t="s">
        <v>3</v>
      </c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11" t="s">
        <v>9</v>
      </c>
      <c r="Z7" s="211"/>
      <c r="AA7" s="33" t="s">
        <v>10</v>
      </c>
    </row>
    <row r="8" spans="1:27" ht="13.8" thickBot="1">
      <c r="A8" s="4"/>
      <c r="B8" s="221" t="s">
        <v>11</v>
      </c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22" t="s">
        <v>11</v>
      </c>
      <c r="Z8" s="222"/>
      <c r="AA8" s="35" t="s">
        <v>11</v>
      </c>
    </row>
    <row r="9" spans="1:27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>
      <c r="A10" s="5"/>
      <c r="B10" s="223" t="s">
        <v>12</v>
      </c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24" t="s">
        <v>15</v>
      </c>
      <c r="Z10" s="224"/>
      <c r="AA10" s="39" t="s">
        <v>16</v>
      </c>
    </row>
    <row r="11" spans="1:27" ht="14.25" customHeight="1">
      <c r="A11" s="5"/>
      <c r="B11" s="16"/>
      <c r="C11" s="225" t="s">
        <v>17</v>
      </c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26" t="s">
        <v>15</v>
      </c>
      <c r="Z11" s="226"/>
      <c r="AA11" s="41" t="s">
        <v>16</v>
      </c>
    </row>
    <row r="12" spans="1:27" ht="14.25" customHeight="1">
      <c r="A12" s="5"/>
      <c r="B12" s="16"/>
      <c r="C12" s="42"/>
      <c r="D12" s="232" t="s">
        <v>19</v>
      </c>
      <c r="E12" s="232"/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27" t="s">
        <v>15</v>
      </c>
      <c r="Z12" s="227"/>
      <c r="AA12" s="43" t="s">
        <v>16</v>
      </c>
    </row>
    <row r="13" spans="1:27" ht="12.75" customHeight="1">
      <c r="A13" s="5"/>
      <c r="B13" s="16"/>
      <c r="C13" s="42"/>
      <c r="D13" s="44"/>
      <c r="E13" s="228" t="s">
        <v>21</v>
      </c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29" t="s">
        <v>15</v>
      </c>
      <c r="Z13" s="229"/>
      <c r="AA13" s="46" t="s">
        <v>16</v>
      </c>
    </row>
    <row r="14" spans="1:27" ht="12.75" customHeight="1">
      <c r="A14" s="5"/>
      <c r="B14" s="16"/>
      <c r="C14" s="42"/>
      <c r="D14" s="44"/>
      <c r="E14" s="17"/>
      <c r="F14" s="230" t="s">
        <v>23</v>
      </c>
      <c r="G14" s="230"/>
      <c r="H14" s="230"/>
      <c r="I14" s="230"/>
      <c r="J14" s="230"/>
      <c r="K14" s="230"/>
      <c r="L14" s="230"/>
      <c r="M14" s="230"/>
      <c r="N14" s="230"/>
      <c r="O14" s="230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31" t="s">
        <v>15</v>
      </c>
      <c r="Z14" s="231"/>
      <c r="AA14" s="48" t="s">
        <v>16</v>
      </c>
    </row>
    <row r="15" spans="1:27" ht="12.75" customHeight="1">
      <c r="A15" s="5"/>
      <c r="B15" s="16"/>
      <c r="C15" s="42"/>
      <c r="D15" s="44"/>
      <c r="E15" s="17"/>
      <c r="F15" s="18"/>
      <c r="G15" s="201" t="s">
        <v>25</v>
      </c>
      <c r="H15" s="201"/>
      <c r="I15" s="201"/>
      <c r="J15" s="201"/>
      <c r="K15" s="201"/>
      <c r="L15" s="201"/>
      <c r="M15" s="201"/>
      <c r="N15" s="201"/>
      <c r="O15" s="201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02" t="s">
        <v>15</v>
      </c>
      <c r="Z15" s="202"/>
      <c r="AA15" s="50" t="s">
        <v>16</v>
      </c>
    </row>
    <row r="16" spans="1:27" ht="12.75" customHeight="1">
      <c r="A16" s="5"/>
      <c r="B16" s="16"/>
      <c r="C16" s="42"/>
      <c r="D16" s="44"/>
      <c r="E16" s="17"/>
      <c r="F16" s="18"/>
      <c r="G16" s="19"/>
      <c r="H16" s="203" t="s">
        <v>27</v>
      </c>
      <c r="I16" s="203"/>
      <c r="J16" s="203"/>
      <c r="K16" s="203"/>
      <c r="L16" s="203"/>
      <c r="M16" s="203"/>
      <c r="N16" s="203"/>
      <c r="O16" s="203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04" t="s">
        <v>15</v>
      </c>
      <c r="Z16" s="204"/>
      <c r="AA16" s="52" t="s">
        <v>16</v>
      </c>
    </row>
    <row r="17" spans="1:30" ht="12.75" customHeight="1">
      <c r="A17" s="5"/>
      <c r="B17" s="16"/>
      <c r="C17" s="42"/>
      <c r="D17" s="44"/>
      <c r="E17" s="17"/>
      <c r="F17" s="18"/>
      <c r="G17" s="19"/>
      <c r="H17" s="20"/>
      <c r="I17" s="206" t="s">
        <v>55</v>
      </c>
      <c r="J17" s="207"/>
      <c r="K17" s="207"/>
      <c r="L17" s="207"/>
      <c r="M17" s="207"/>
      <c r="N17" s="207"/>
      <c r="O17" s="208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05" t="s">
        <v>15</v>
      </c>
      <c r="Z17" s="205"/>
      <c r="AA17" s="66" t="s">
        <v>16</v>
      </c>
      <c r="AD17" s="28" t="s">
        <v>47</v>
      </c>
    </row>
    <row r="18" spans="1:30" ht="12.75" customHeight="1">
      <c r="A18" s="5"/>
      <c r="B18" s="16"/>
      <c r="C18" s="42"/>
      <c r="D18" s="44"/>
      <c r="E18" s="17"/>
      <c r="F18" s="18"/>
      <c r="G18" s="19"/>
      <c r="H18" s="20"/>
      <c r="I18" s="218" t="s">
        <v>56</v>
      </c>
      <c r="J18" s="219"/>
      <c r="K18" s="219"/>
      <c r="L18" s="219"/>
      <c r="M18" s="219"/>
      <c r="N18" s="219"/>
      <c r="O18" s="220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16" t="s">
        <v>15</v>
      </c>
      <c r="Z18" s="216"/>
      <c r="AA18" s="54" t="s">
        <v>16</v>
      </c>
    </row>
    <row r="19" spans="1:30" ht="12.75" customHeight="1">
      <c r="A19" s="5"/>
      <c r="B19" s="16"/>
      <c r="C19" s="42"/>
      <c r="D19" s="44"/>
      <c r="E19" s="17"/>
      <c r="F19" s="18"/>
      <c r="G19" s="19"/>
      <c r="H19" s="20"/>
      <c r="I19" s="213" t="s">
        <v>29</v>
      </c>
      <c r="J19" s="214"/>
      <c r="K19" s="214"/>
      <c r="L19" s="214"/>
      <c r="M19" s="214"/>
      <c r="N19" s="214"/>
      <c r="O19" s="215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17" t="s">
        <v>15</v>
      </c>
      <c r="Z19" s="217"/>
      <c r="AA19" s="69" t="s">
        <v>16</v>
      </c>
    </row>
    <row r="20" spans="1:30" ht="12.75" customHeight="1">
      <c r="A20" s="5"/>
      <c r="B20" s="16"/>
      <c r="C20" s="42"/>
      <c r="D20" s="44"/>
      <c r="E20" s="17"/>
      <c r="F20" s="18"/>
      <c r="G20" s="19"/>
      <c r="H20" s="20"/>
      <c r="I20" s="24"/>
      <c r="J20" s="195" t="s">
        <v>42</v>
      </c>
      <c r="K20" s="196"/>
      <c r="L20" s="196"/>
      <c r="M20" s="196"/>
      <c r="N20" s="196"/>
      <c r="O20" s="197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186" t="s">
        <v>15</v>
      </c>
      <c r="Z20" s="186"/>
      <c r="AA20" s="57" t="s">
        <v>16</v>
      </c>
    </row>
    <row r="21" spans="1:30" ht="12.75" customHeight="1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195" t="s">
        <v>49</v>
      </c>
      <c r="L21" s="196"/>
      <c r="M21" s="196"/>
      <c r="N21" s="196"/>
      <c r="O21" s="197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186" t="s">
        <v>15</v>
      </c>
      <c r="Z21" s="186"/>
      <c r="AA21" s="57" t="s">
        <v>16</v>
      </c>
    </row>
    <row r="22" spans="1:30" ht="12.75" customHeight="1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195" t="s">
        <v>54</v>
      </c>
      <c r="M22" s="196"/>
      <c r="N22" s="196"/>
      <c r="O22" s="197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186" t="s">
        <v>15</v>
      </c>
      <c r="Z22" s="186"/>
      <c r="AA22" s="57" t="s">
        <v>16</v>
      </c>
    </row>
    <row r="23" spans="1:30" ht="12.75" customHeight="1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198" t="s">
        <v>50</v>
      </c>
      <c r="N23" s="199"/>
      <c r="O23" s="200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186" t="s">
        <v>15</v>
      </c>
      <c r="Z23" s="186"/>
      <c r="AA23" s="57" t="s">
        <v>16</v>
      </c>
    </row>
    <row r="24" spans="1:30" ht="14.85" customHeight="1" thickBot="1">
      <c r="X24" s="58"/>
      <c r="Y24" s="189"/>
      <c r="Z24" s="189"/>
      <c r="AA24" s="58"/>
    </row>
    <row r="25" spans="1:30" ht="13.8" thickBot="1">
      <c r="A25" s="5"/>
      <c r="B25" s="192" t="s">
        <v>31</v>
      </c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4"/>
      <c r="X25" s="59" t="s">
        <v>14</v>
      </c>
      <c r="Y25" s="190" t="s">
        <v>15</v>
      </c>
      <c r="Z25" s="190"/>
      <c r="AA25" s="60" t="s">
        <v>16</v>
      </c>
    </row>
    <row r="26" spans="1:30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>
      <c r="B27" s="187" t="s">
        <v>32</v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61" t="s">
        <v>33</v>
      </c>
      <c r="P27" s="62"/>
      <c r="Q27" s="191"/>
      <c r="R27" s="191"/>
      <c r="S27" s="62"/>
      <c r="T27" s="62"/>
      <c r="U27" s="62"/>
      <c r="V27" s="62"/>
      <c r="W27" s="62"/>
      <c r="X27" s="191" t="s">
        <v>34</v>
      </c>
      <c r="Y27" s="191"/>
      <c r="Z27" s="62"/>
      <c r="AA27" s="63" t="s">
        <v>35</v>
      </c>
    </row>
    <row r="28" spans="1:30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188" t="s">
        <v>37</v>
      </c>
      <c r="R28" s="188"/>
      <c r="S28" s="25"/>
      <c r="T28" s="25"/>
      <c r="U28" s="25"/>
      <c r="V28" s="25"/>
      <c r="W28" s="25"/>
      <c r="X28" s="188" t="s">
        <v>38</v>
      </c>
      <c r="Y28" s="188"/>
      <c r="Z28" s="25"/>
      <c r="AA28" s="25" t="s">
        <v>39</v>
      </c>
    </row>
    <row r="29" spans="1:30">
      <c r="I29" s="8" t="s">
        <v>40</v>
      </c>
      <c r="J29" s="8"/>
      <c r="K29" s="8"/>
      <c r="L29" s="8"/>
      <c r="M29" s="8"/>
      <c r="N29" s="8"/>
    </row>
  </sheetData>
  <mergeCells count="45"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  <mergeCell ref="B1:AA1"/>
    <mergeCell ref="B3:AA3"/>
    <mergeCell ref="B5:AA5"/>
    <mergeCell ref="B7:O7"/>
    <mergeCell ref="Y7:Z7"/>
    <mergeCell ref="B4:N4"/>
    <mergeCell ref="B6:N6"/>
    <mergeCell ref="G15:O15"/>
    <mergeCell ref="Y15:Z15"/>
    <mergeCell ref="H16:O16"/>
    <mergeCell ref="Y16:Z16"/>
    <mergeCell ref="Y17:Z17"/>
    <mergeCell ref="I17:O17"/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2025-2027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'2025-2027'!Область_печати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2025-02-14T08:33:34Z</cp:lastPrinted>
  <dcterms:created xsi:type="dcterms:W3CDTF">2017-02-20T14:15:25Z</dcterms:created>
  <dcterms:modified xsi:type="dcterms:W3CDTF">2025-02-26T07:52:33Z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