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3074EA93-4187-49DB-9B76-5C0CC312F50C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Прил.6" sheetId="1" r:id="rId1"/>
    <sheet name="прил.7" sheetId="2" state="hidden" r:id="rId2"/>
    <sheet name="прил.8" sheetId="3" state="hidden" r:id="rId3"/>
  </sheets>
  <definedNames>
    <definedName name="_xlnm.Print_Area" localSheetId="0">Прил.6!$A$1:$L$175</definedName>
    <definedName name="_xlnm.Print_Area" localSheetId="1">прил.7!$A$1:$L$18</definedName>
  </definedNames>
  <calcPr calcId="191029"/>
</workbook>
</file>

<file path=xl/calcChain.xml><?xml version="1.0" encoding="utf-8"?>
<calcChain xmlns="http://schemas.openxmlformats.org/spreadsheetml/2006/main">
  <c r="I172" i="1" l="1"/>
  <c r="D171" i="1" l="1"/>
  <c r="D172" i="1" s="1"/>
  <c r="K175" i="1" l="1"/>
  <c r="L175" i="1"/>
  <c r="J175" i="1"/>
  <c r="G174" i="1" l="1"/>
  <c r="I171" i="1"/>
  <c r="G170" i="1"/>
  <c r="G168" i="1" s="1"/>
  <c r="I168" i="1"/>
  <c r="L85" i="3" l="1"/>
  <c r="K85" i="3"/>
  <c r="J85" i="3"/>
  <c r="K83" i="3"/>
  <c r="L83" i="3"/>
  <c r="J83" i="3"/>
  <c r="G83" i="3" l="1"/>
  <c r="G80" i="3" l="1"/>
  <c r="G77" i="3" s="1"/>
  <c r="I77" i="3"/>
  <c r="G76" i="3"/>
  <c r="G73" i="3" s="1"/>
  <c r="I73" i="3"/>
  <c r="I69" i="3"/>
  <c r="I82" i="3" s="1"/>
  <c r="G72" i="3"/>
  <c r="G69" i="3" s="1"/>
  <c r="H67" i="3"/>
  <c r="H86" i="3" s="1"/>
  <c r="G66" i="3"/>
  <c r="G63" i="3" s="1"/>
  <c r="H63" i="3"/>
  <c r="G62" i="3"/>
  <c r="G59" i="3" s="1"/>
  <c r="H59" i="3"/>
  <c r="G58" i="3"/>
  <c r="H55" i="3"/>
  <c r="G55" i="3"/>
  <c r="G54" i="3"/>
  <c r="G51" i="3" s="1"/>
  <c r="H51" i="3"/>
  <c r="G50" i="3"/>
  <c r="G47" i="3" s="1"/>
  <c r="H47" i="3"/>
  <c r="G46" i="3"/>
  <c r="H43" i="3"/>
  <c r="G43" i="3"/>
  <c r="G42" i="3"/>
  <c r="G39" i="3" s="1"/>
  <c r="H39" i="3"/>
  <c r="G38" i="3"/>
  <c r="G35" i="3" s="1"/>
  <c r="H35" i="3"/>
  <c r="G34" i="3"/>
  <c r="H31" i="3"/>
  <c r="G31" i="3"/>
  <c r="G30" i="3"/>
  <c r="G27" i="3" s="1"/>
  <c r="H27" i="3"/>
  <c r="G26" i="3"/>
  <c r="G23" i="3" s="1"/>
  <c r="H23" i="3"/>
  <c r="G22" i="3"/>
  <c r="G19" i="3" s="1"/>
  <c r="H19" i="3"/>
  <c r="G18" i="3"/>
  <c r="G15" i="3" s="1"/>
  <c r="H15" i="3"/>
  <c r="G68" i="3"/>
  <c r="G67" i="3" s="1"/>
  <c r="G14" i="3"/>
  <c r="G11" i="3" s="1"/>
  <c r="H11" i="3"/>
  <c r="G82" i="3" l="1"/>
  <c r="G81" i="3" s="1"/>
  <c r="I81" i="3"/>
  <c r="I86" i="3"/>
  <c r="I85" i="3" s="1"/>
  <c r="H85" i="3"/>
  <c r="G86" i="3"/>
  <c r="G85" i="3" s="1"/>
  <c r="I173" i="1"/>
  <c r="I175" i="1" s="1"/>
  <c r="G175" i="1" s="1"/>
  <c r="I165" i="1"/>
  <c r="G167" i="1"/>
  <c r="G165" i="1" s="1"/>
  <c r="I162" i="1"/>
  <c r="G164" i="1"/>
  <c r="G162" i="1" s="1"/>
  <c r="I159" i="1"/>
  <c r="G161" i="1"/>
  <c r="G159" i="1" s="1"/>
  <c r="I156" i="1"/>
  <c r="G158" i="1"/>
  <c r="G156" i="1" s="1"/>
  <c r="I153" i="1"/>
  <c r="G155" i="1"/>
  <c r="G153" i="1" s="1"/>
  <c r="I150" i="1"/>
  <c r="G152" i="1"/>
  <c r="G150" i="1" s="1"/>
  <c r="I147" i="1"/>
  <c r="G149" i="1"/>
  <c r="G147" i="1" s="1"/>
  <c r="I144" i="1"/>
  <c r="G146" i="1"/>
  <c r="G144" i="1" s="1"/>
  <c r="I141" i="1"/>
  <c r="G143" i="1"/>
  <c r="G141" i="1" s="1"/>
  <c r="I138" i="1"/>
  <c r="G140" i="1"/>
  <c r="G138" i="1" s="1"/>
  <c r="I135" i="1"/>
  <c r="G137" i="1"/>
  <c r="G135" i="1" s="1"/>
  <c r="I132" i="1"/>
  <c r="G134" i="1"/>
  <c r="G132" i="1" s="1"/>
  <c r="I129" i="1"/>
  <c r="G131" i="1"/>
  <c r="G129" i="1" s="1"/>
  <c r="I126" i="1"/>
  <c r="G128" i="1"/>
  <c r="G126" i="1" s="1"/>
  <c r="I123" i="1"/>
  <c r="G125" i="1"/>
  <c r="G123" i="1" s="1"/>
  <c r="I120" i="1"/>
  <c r="G122" i="1"/>
  <c r="G120" i="1" s="1"/>
  <c r="I117" i="1"/>
  <c r="G119" i="1"/>
  <c r="G117" i="1" s="1"/>
  <c r="I114" i="1"/>
  <c r="G116" i="1"/>
  <c r="G114" i="1" s="1"/>
  <c r="I111" i="1"/>
  <c r="G113" i="1"/>
  <c r="G111" i="1" s="1"/>
  <c r="I108" i="1"/>
  <c r="G110" i="1"/>
  <c r="G108" i="1" s="1"/>
  <c r="I105" i="1"/>
  <c r="G107" i="1"/>
  <c r="G105" i="1" s="1"/>
  <c r="I102" i="1"/>
  <c r="G104" i="1"/>
  <c r="G102" i="1" s="1"/>
  <c r="I99" i="1"/>
  <c r="G101" i="1"/>
  <c r="G99" i="1" s="1"/>
  <c r="I96" i="1"/>
  <c r="G98" i="1"/>
  <c r="G96" i="1" s="1"/>
  <c r="I93" i="1"/>
  <c r="G95" i="1"/>
  <c r="G93" i="1" s="1"/>
  <c r="G171" i="1" l="1"/>
  <c r="G173" i="1" s="1"/>
  <c r="H18" i="2"/>
  <c r="D17" i="2"/>
  <c r="H10" i="2" l="1"/>
  <c r="G77" i="1" l="1"/>
  <c r="G74" i="1"/>
  <c r="H16" i="1"/>
  <c r="H17" i="2" l="1"/>
  <c r="H73" i="1"/>
  <c r="H70" i="1"/>
  <c r="H14" i="2"/>
  <c r="G18" i="2"/>
  <c r="G17" i="2" s="1"/>
  <c r="G16" i="2"/>
  <c r="G14" i="2" s="1"/>
  <c r="G13" i="2"/>
  <c r="G10" i="2" s="1"/>
  <c r="H79" i="1"/>
  <c r="H82" i="1"/>
  <c r="H34" i="1"/>
  <c r="H31" i="1"/>
  <c r="H28" i="1"/>
  <c r="H25" i="1"/>
  <c r="H22" i="1"/>
  <c r="H19" i="1"/>
  <c r="H13" i="1"/>
  <c r="H10" i="1"/>
  <c r="G84" i="1" l="1"/>
  <c r="G83" i="1"/>
  <c r="G80" i="1"/>
  <c r="G81" i="1"/>
  <c r="G78" i="1"/>
  <c r="G76" i="1" s="1"/>
  <c r="H76" i="1" s="1"/>
  <c r="G75" i="1"/>
  <c r="G72" i="1"/>
  <c r="G71" i="1"/>
  <c r="G69" i="1"/>
  <c r="G68" i="1"/>
  <c r="G66" i="1"/>
  <c r="G65" i="1"/>
  <c r="G63" i="1"/>
  <c r="G62" i="1"/>
  <c r="G60" i="1"/>
  <c r="G59" i="1"/>
  <c r="G57" i="1"/>
  <c r="G56" i="1"/>
  <c r="G54" i="1"/>
  <c r="G53" i="1"/>
  <c r="G51" i="1"/>
  <c r="G50" i="1"/>
  <c r="G48" i="1"/>
  <c r="G47" i="1"/>
  <c r="G45" i="1"/>
  <c r="G44" i="1"/>
  <c r="G42" i="1"/>
  <c r="G41" i="1"/>
  <c r="G39" i="1"/>
  <c r="G38" i="1"/>
  <c r="G36" i="1"/>
  <c r="G35" i="1"/>
  <c r="G33" i="1"/>
  <c r="G32" i="1"/>
  <c r="G30" i="1"/>
  <c r="G29" i="1"/>
  <c r="G27" i="1"/>
  <c r="G26" i="1"/>
  <c r="G24" i="1"/>
  <c r="G23" i="1"/>
  <c r="G21" i="1"/>
  <c r="G20" i="1"/>
  <c r="G18" i="1"/>
  <c r="G17" i="1"/>
  <c r="G15" i="1"/>
  <c r="G14" i="1"/>
  <c r="G11" i="1"/>
  <c r="G12" i="1"/>
  <c r="G16" i="1" l="1"/>
  <c r="G82" i="1"/>
  <c r="G19" i="1"/>
  <c r="G10" i="1"/>
  <c r="G46" i="1"/>
  <c r="H46" i="1" s="1"/>
  <c r="G25" i="1"/>
  <c r="G61" i="1"/>
  <c r="H61" i="1" s="1"/>
  <c r="G79" i="1"/>
  <c r="G40" i="1"/>
  <c r="H40" i="1" s="1"/>
  <c r="G58" i="1"/>
  <c r="H58" i="1" s="1"/>
  <c r="G31" i="1"/>
  <c r="G73" i="1"/>
  <c r="G70" i="1"/>
  <c r="G49" i="1"/>
  <c r="H49" i="1" s="1"/>
  <c r="G28" i="1"/>
  <c r="G67" i="1"/>
  <c r="H67" i="1" s="1"/>
  <c r="G64" i="1"/>
  <c r="H64" i="1" s="1"/>
  <c r="G55" i="1"/>
  <c r="H55" i="1" s="1"/>
  <c r="G52" i="1"/>
  <c r="H52" i="1" s="1"/>
  <c r="G43" i="1"/>
  <c r="H43" i="1" s="1"/>
  <c r="G37" i="1"/>
  <c r="H37" i="1" s="1"/>
  <c r="G34" i="1"/>
  <c r="G22" i="1"/>
  <c r="G13" i="1"/>
</calcChain>
</file>

<file path=xl/sharedStrings.xml><?xml version="1.0" encoding="utf-8"?>
<sst xmlns="http://schemas.openxmlformats.org/spreadsheetml/2006/main" count="1292" uniqueCount="112">
  <si>
    <t>№ п/п</t>
  </si>
  <si>
    <t xml:space="preserve">Наименование </t>
  </si>
  <si>
    <t>объекта</t>
  </si>
  <si>
    <t xml:space="preserve"> (адрес объекта)</t>
  </si>
  <si>
    <t xml:space="preserve">Виды работ (капитальный ремонт/ремонт, вид/тип объекта </t>
  </si>
  <si>
    <t>Объем выполняемых работ</t>
  </si>
  <si>
    <t>(кв.м.)</t>
  </si>
  <si>
    <t>Период проведения работ</t>
  </si>
  <si>
    <t>Источники финансирования</t>
  </si>
  <si>
    <t>Финансирование, рублей</t>
  </si>
  <si>
    <t>Всего</t>
  </si>
  <si>
    <t>2-3 квартал</t>
  </si>
  <si>
    <t>Итого</t>
  </si>
  <si>
    <t>-</t>
  </si>
  <si>
    <t>ИТОГО</t>
  </si>
  <si>
    <t xml:space="preserve">Муниципальный заказчик: Отдел автодорог, транспорта и связи МКУ «Управление строительства»  городского округа Кашира     
Ответственный за выполнение мероприятия: первый заместитель главы городского округа Кашира 
</t>
  </si>
  <si>
    <t>Московская область, городской округ Кашира, д. Благово, Авт. дорога (уч-к №З); GPS координаты ремонтируемого участка: 54.793103, 37.979357/54.788701, 37.97337</t>
  </si>
  <si>
    <t>Капитальный ремонт</t>
  </si>
  <si>
    <t>Московская область, городской округ Кашира, г. Кашира, ул. Осенняя; GPS координаты ремонтируемого участка: 54.855301, 38.201395/54.854020, 38.206255</t>
  </si>
  <si>
    <t>Московская область, городской округ Кашира, д. Руднево, Авт. дорога (уч-к №2); GPS координаты ремонтируемого участка: 54.738105, 38.144666/54.742340, 38.139584</t>
  </si>
  <si>
    <t>Московская область, городской округ Кашира, мкр. Ожерелье, ул. Новоселов; GPS координаты ремонтируемого участка: 54.794733, 38.259926/54.794417, 38.251311</t>
  </si>
  <si>
    <t>Московская область, городской округ Кашира, г. Кашира, ул. Интернациональная; GPS координаты ремонтируемого участка: 54.852811, 38.188923/54.854909, 38.186778</t>
  </si>
  <si>
    <t>Московская область, городской округ Кашира, д. Барабаново, ул. Строительная (уч-к №1); GPS координаты ремонтируемого участка: 54.721648, 38.165710/54.724735, 38.166504</t>
  </si>
  <si>
    <t>Московская область, городской округ Кашира, г. Кашира, пер. Пушкинский (уч. №2); GPS координаты ремонтируемого участка: 54.839179, 38.149943/54.840102, 38.150968</t>
  </si>
  <si>
    <t>Московская область, городской округ Кашира, мкр. Ожерелье, ул. Спортивная; GPS координаты ремонтируемого участка: 54.810277, 38.28028/54.813462, 38.282168</t>
  </si>
  <si>
    <t>Московская область, городской округ Кашира, мкр. Ожерелье, ул. 8 Марта; GPS координаты ремонтируемого участка: 54.801703, 38.277631/54.806270, 38.274401</t>
  </si>
  <si>
    <t>Московская область, городской округ Кашира, д. Большое Кропотово, ул. Родниковая (уч-к №2); GPS координаты ремонтируемого участка: 54.859672, 38.354394/54.858393, 38.351441</t>
  </si>
  <si>
    <t>Московская область, городской округ Кашира, д. Базарово, ул. Новая; GPS координаты ремонтируемого участка: 54.787019, 38.152054/54.789772, 38.155938</t>
  </si>
  <si>
    <t>Московская область, городской округ Кашира, г. Кашира, ул. Летняя, уч.1; GPS координаты ремонтируемого участка: 54.850062, 38.203259/54.852363, 38.206773</t>
  </si>
  <si>
    <t>Московская область, городской округ Кашира, г. Кашира, ул. Воровского (уч.1); GPS координаты ремонтируемого участка: 54.855928, 38.19226/54.853328, 38.192582</t>
  </si>
  <si>
    <t>Московская область, городской округ Кашира, г. Кашира, ул. Комсомольская; GPS координаты ремонтируемого участка: 54.854552, 38.194346/54.850770, 38.181943</t>
  </si>
  <si>
    <t>Московская область, городской округ Кашира, г. Кашира, ул. Фабричная; GPS координаты ремонтируемого участка: 54.839935, 38.142294/54.838393, 38.140663</t>
  </si>
  <si>
    <t>Московская область, городской округ Кашира, д. Аладьино, ул. Центральная уч-к 2; GPS координаты ремонтируемого участка: 54.812617, 38.208010/54.814730, 38.206862</t>
  </si>
  <si>
    <t>Московская область, городской округ Кашира, д. Андреевское, ул. Зеркальная (уч-к №2.1.); GPS координаты ремонтируемого участка: 54.808759, 38.317406/54.814953, 38.321564</t>
  </si>
  <si>
    <t>Московская область, городской округ Кашира, п. Новоселки, подъездная автодорога к СНТ "Рассвет-3", "Лесная поляна", "Любинка", "Энергетик", "Апогей", "Полянка"; GPS координаты ремонтируемого участка: 54.830202, 38.349704/54.820892, 38.348957</t>
  </si>
  <si>
    <t>Московская область, городской округ Кашира, д. Сорокино,   уч.3 ; GPS координаты ремонтируемого участка: 54.829581, 38.243523/54.831501, 38.235905</t>
  </si>
  <si>
    <t>Московская область, городской округ Кашира, д. Гритчино ; GPS координаты ремонтируемого участка: 54.685202, 38.328603/54.704877, 38.315364</t>
  </si>
  <si>
    <t>Московская область, городской округ Кашира, п. Большое Руново, ул. Центральная (уч-к №9); GPS координаты ремонтируемого участка: 54.857047, 38.394247/54.852763, 38.410683</t>
  </si>
  <si>
    <t>Московская область, городской округ Кашира, д. Романовское, автодорога №1; GPS координаты ремонтируемого участка: 54.709145, 38.160703/54.706763, 38.140842</t>
  </si>
  <si>
    <t>Московская область, городской округ Кашира, г. Кашира, ул. Летняя, уч.2; GPS координаты ремонтируемого участка: 54.852363, 38.206773/54.853922, 38.206582</t>
  </si>
  <si>
    <t>Нераспределенный остаток</t>
  </si>
  <si>
    <t xml:space="preserve">Средства дорожного фонда Московской области </t>
  </si>
  <si>
    <t>Средства дорожного фонда городского округа Кашира</t>
  </si>
  <si>
    <t>Текущий ремонт</t>
  </si>
  <si>
    <t xml:space="preserve"> - </t>
  </si>
  <si>
    <t xml:space="preserve"> -</t>
  </si>
  <si>
    <t>Адресный перечень мероприятий, финансирование которых предусмотрено
мероприятием 04.01 «Капитальный ремонт и ремонт автомобильных дорог общего пользования местного значения» подпрограммы «Дороги Подмосковья» муниципальной программы «Развитие и функционирование дорожно-транспортного комплекса»</t>
  </si>
  <si>
    <t xml:space="preserve">Адресный перечень мероприятий, финансирование которых предусмотрено
мероприятием 04.03 «Финансирование работ по капитальному ремонту и ремонту автомобильных дорог общего пользования местного значения за счет средств местного бюджета» подпрограммы «Дороги Подмосковья»
муниципальной программы «Развитие и функционирование дорожно-транспортного комплекса»
</t>
  </si>
  <si>
    <t>Адресный перечень мероприятий, финансирование которых предусмотрено
мероприятием 04.01 "Мероприятия в рамках ГП МО Капитальный ремонт и ремонт автомобильных дорог общего пользования местного значения"</t>
  </si>
  <si>
    <t xml:space="preserve">г. Кашира, переулок Осин </t>
  </si>
  <si>
    <t>г. Кашира, ул. Ямской поселок</t>
  </si>
  <si>
    <t>г. Кашира, пер. Большой Посадский</t>
  </si>
  <si>
    <t>г.Кашира, ул. Новокаширская (уч-к №2)</t>
  </si>
  <si>
    <t>г.Кашира, ул. Хлебная (уч-к №2)</t>
  </si>
  <si>
    <t>г. Кашира, ул. Весенняя</t>
  </si>
  <si>
    <t>г. Кашира, ул. Андреева</t>
  </si>
  <si>
    <t>г. Кашира, ул. Солнечная, уч.2</t>
  </si>
  <si>
    <t>г. Кашира, ул. Солнечная</t>
  </si>
  <si>
    <t>г.Кашира, д. Сорокино (уч-к №4)</t>
  </si>
  <si>
    <t>г. Кашира, д. Сорокино (уч-к №2)</t>
  </si>
  <si>
    <t>мкр. Ожерелье, ул. Советская</t>
  </si>
  <si>
    <t>п. Большое Руново, ул. Спас-Детчин</t>
  </si>
  <si>
    <t>Ожерелье, ул. Садовая</t>
  </si>
  <si>
    <t>д. Бурцево, ул. Садовая (уч-к №2)</t>
  </si>
  <si>
    <t>д. Пурлово, ул.Центральная (уч-к №2)</t>
  </si>
  <si>
    <t>д. Богатищево, внутри деревни по ул. Центральной от д.№1-д.№52 (уч-к №2)</t>
  </si>
  <si>
    <t>д. Богатищево, внутри деревни по ул. Центральной от д.№1-д.№52 (уч-к №1)</t>
  </si>
  <si>
    <t>мкр. Ожерелье, 1-й проезд  Новоселов</t>
  </si>
  <si>
    <t>мкр. Ожерелье, 3-й проезд  Новоселов</t>
  </si>
  <si>
    <t>г.Кашира, д. Хитровка (уч-к №3)</t>
  </si>
  <si>
    <t>д. Ледово, ул. Лесная ( уч-к №1)</t>
  </si>
  <si>
    <t>дорога вблизт г.Кашира,  СНТ  "Полянка"</t>
  </si>
  <si>
    <t>мкр. Ожерелье, ул. Сеченова</t>
  </si>
  <si>
    <t>д.Завалье-1, СНТ "Спутник"</t>
  </si>
  <si>
    <t xml:space="preserve">Адресный перечень мероприятий, финансирование которых предусмотрено
мероприятием 04.09 «Мероприятия по обеспечению безопасности дорожного движения» подпрограммы «Дороги Подмосковья»
муниципальной программы «Развитие и функционирование дорожно-транспортного комплекса»
</t>
  </si>
  <si>
    <t>Устройство 
парковки у 
школы №1 по ул. пл. Облог</t>
  </si>
  <si>
    <t>Устройство парковки</t>
  </si>
  <si>
    <t>Устройство тро-туара г. Кашира, ул. Пролетарская</t>
  </si>
  <si>
    <t>Устройство тротуара</t>
  </si>
  <si>
    <t xml:space="preserve">Ремонт тротуара мкр. Ожерелье, ул. 3-я Больнич-ная </t>
  </si>
  <si>
    <t>Ремонт 
тротуара</t>
  </si>
  <si>
    <t xml:space="preserve">Ремонт тротуара мкр. Ожерелье, ул. Больничная  </t>
  </si>
  <si>
    <t xml:space="preserve">Устройство автомобильной парковки и тро-туара у школы №9 по ул. 1-я Дзержинская, г. Кашира  </t>
  </si>
  <si>
    <t>Устройство автомобильной парковки и тротуара</t>
  </si>
  <si>
    <t xml:space="preserve">Парковочные карманы  у МДОУ №14 по ул. Вахрушева   </t>
  </si>
  <si>
    <t>Устройство автомобильной парковки</t>
  </si>
  <si>
    <t>Парковочные карманы у МБОУ №2 по 
ул. Горького, 
г. Кашира</t>
  </si>
  <si>
    <t>Парковочный карман у школы №2 по ул. Ленина</t>
  </si>
  <si>
    <t xml:space="preserve">Устройство автомобильной парковки </t>
  </si>
  <si>
    <t>Парковочный карман у школы №7 по ул. Цен-тральная</t>
  </si>
  <si>
    <t xml:space="preserve">Парковочные карманы у школ №5 и №10 по ул. Мира мкр. Оже-релье </t>
  </si>
  <si>
    <t>Дорожные зна-ки, разметка</t>
  </si>
  <si>
    <t xml:space="preserve">Нанесение 
дорожной 
разметки на автодорогах г.о. Кашира
</t>
  </si>
  <si>
    <t>Дорожная раз-метка</t>
  </si>
  <si>
    <t>Ремонт тротуара</t>
  </si>
  <si>
    <t>Мероприятия по устройству ИДН га автодорогах городского окру-га Кашира</t>
  </si>
  <si>
    <t>ИДН</t>
  </si>
  <si>
    <t>4 314,68 кв.м. (в т.ч. 897 кв.м -разметка; 3 417,68 кв.м. - парковки и тротуары)</t>
  </si>
  <si>
    <t>Мероприятия по обеспечению безопасности дорожного движения в рамках содержания автодорог</t>
  </si>
  <si>
    <t>Дорожные зна-ки, разметка, ямочный ремонт</t>
  </si>
  <si>
    <t>Ремонт пешеходной коммуникации "Тесна"</t>
  </si>
  <si>
    <t>Благоустройство пешеходного мостика д.Воскресенское (наказ депутатов)</t>
  </si>
  <si>
    <t>Всего автомобильных дорог</t>
  </si>
  <si>
    <t>Автомобильные дороги го Кашира</t>
  </si>
  <si>
    <t>2025-2027</t>
  </si>
  <si>
    <t>2023-2027</t>
  </si>
  <si>
    <t>Работы по безопасности дорожного движения</t>
  </si>
  <si>
    <t xml:space="preserve">Приложение № 7
к постановлению администрации 
городского округа Кашира
</t>
  </si>
  <si>
    <t xml:space="preserve">Приложение № 8
к постановлению администрации 
городского округа Кашира
</t>
  </si>
  <si>
    <t>подъездная дорога к СНТ "Железня", "Гранат"</t>
  </si>
  <si>
    <t>2-4 квартал</t>
  </si>
  <si>
    <t>Приложение № 3
к постановлению администрации 
городского округа Кашира
от 14.10.2024  № 2318-па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</si>
</sst>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\ _₽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8" fillId="0" borderId="0"/>
    <xf numFmtId="0" fontId="9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4" fillId="0" borderId="0"/>
  </cellStyleXfs>
  <cellXfs count="156">
    <xf numFmtId="0" fontId="0" fillId="0" borderId="0" xfId="0"/>
    <xf numFmtId="4" fontId="0" fillId="0" borderId="0" xfId="0" applyNumberForma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4" fontId="7" fillId="0" borderId="0" xfId="0" applyNumberFormat="1" applyFont="1"/>
    <xf numFmtId="4" fontId="2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1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4" fontId="2" fillId="0" borderId="0" xfId="0" applyNumberFormat="1" applyFont="1"/>
    <xf numFmtId="4" fontId="12" fillId="0" borderId="0" xfId="0" applyNumberFormat="1" applyFont="1"/>
    <xf numFmtId="4" fontId="5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0" fillId="2" borderId="0" xfId="0" applyFill="1"/>
    <xf numFmtId="4" fontId="15" fillId="2" borderId="2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4" fontId="16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11" fillId="0" borderId="7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5" xr:uid="{00000000-0005-0000-0000-000001000000}"/>
    <cellStyle name="Обычный 3" xfId="1" xr:uid="{00000000-0005-0000-0000-000002000000}"/>
    <cellStyle name="Обычный 4" xfId="7" xr:uid="{00000000-0005-0000-0000-000003000000}"/>
    <cellStyle name="Процентный 2" xfId="6" xr:uid="{00000000-0005-0000-0000-000004000000}"/>
    <cellStyle name="Стиль 1" xfId="2" xr:uid="{00000000-0005-0000-0000-000005000000}"/>
    <cellStyle name="Финансовый 2" xfId="3" xr:uid="{00000000-0005-0000-0000-000006000000}"/>
    <cellStyle name="Финансовый 3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view="pageBreakPreview" zoomScale="80" zoomScaleNormal="120" zoomScaleSheetLayoutView="80" workbookViewId="0">
      <selection activeCell="E1" sqref="E1:L1"/>
    </sheetView>
  </sheetViews>
  <sheetFormatPr defaultRowHeight="14.3" x14ac:dyDescent="0.25"/>
  <cols>
    <col min="1" max="1" width="5.875" customWidth="1"/>
    <col min="2" max="2" width="29" customWidth="1"/>
    <col min="3" max="3" width="13.375" customWidth="1"/>
    <col min="4" max="4" width="11" style="1" customWidth="1"/>
    <col min="5" max="5" width="10.625" customWidth="1"/>
    <col min="6" max="6" width="18.75" style="20" customWidth="1"/>
    <col min="7" max="7" width="14.375" style="25" customWidth="1"/>
    <col min="8" max="8" width="13.25" style="25" customWidth="1"/>
    <col min="9" max="9" width="13.25" customWidth="1"/>
    <col min="10" max="10" width="13.25" style="1" customWidth="1"/>
    <col min="11" max="11" width="13.25" customWidth="1"/>
    <col min="12" max="12" width="13.25" style="1" customWidth="1"/>
    <col min="14" max="14" width="12.875" bestFit="1" customWidth="1"/>
  </cols>
  <sheetData>
    <row r="1" spans="1:15" ht="83.25" customHeight="1" x14ac:dyDescent="0.3">
      <c r="E1" s="130" t="s">
        <v>111</v>
      </c>
      <c r="F1" s="130"/>
      <c r="G1" s="130"/>
      <c r="H1" s="130"/>
      <c r="I1" s="130"/>
      <c r="J1" s="130"/>
      <c r="K1" s="130"/>
      <c r="L1" s="130"/>
    </row>
    <row r="2" spans="1:15" x14ac:dyDescent="0.25">
      <c r="A2" s="74" t="s">
        <v>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5" ht="67.599999999999994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5" ht="57.1" customHeight="1" x14ac:dyDescent="0.3">
      <c r="A4" s="129" t="s">
        <v>15</v>
      </c>
      <c r="B4" s="129"/>
      <c r="C4" s="129"/>
      <c r="D4" s="129"/>
      <c r="E4" s="129"/>
      <c r="F4" s="129"/>
      <c r="G4" s="129"/>
      <c r="H4" s="129"/>
      <c r="I4" s="129"/>
      <c r="J4" s="129"/>
      <c r="L4"/>
    </row>
    <row r="5" spans="1:15" ht="14.95" thickBot="1" x14ac:dyDescent="0.3"/>
    <row r="6" spans="1:15" ht="59.95" customHeight="1" x14ac:dyDescent="0.25">
      <c r="A6" s="78" t="s">
        <v>0</v>
      </c>
      <c r="B6" s="2" t="s">
        <v>1</v>
      </c>
      <c r="C6" s="78" t="s">
        <v>4</v>
      </c>
      <c r="D6" s="15" t="s">
        <v>5</v>
      </c>
      <c r="E6" s="78" t="s">
        <v>7</v>
      </c>
      <c r="F6" s="78" t="s">
        <v>8</v>
      </c>
      <c r="G6" s="81" t="s">
        <v>9</v>
      </c>
      <c r="H6" s="82"/>
      <c r="I6" s="82"/>
      <c r="J6" s="82"/>
      <c r="K6" s="82"/>
      <c r="L6" s="83"/>
      <c r="M6" s="38"/>
      <c r="N6" s="38"/>
      <c r="O6" s="38"/>
    </row>
    <row r="7" spans="1:15" ht="14.95" thickBot="1" x14ac:dyDescent="0.3">
      <c r="A7" s="79"/>
      <c r="B7" s="3" t="s">
        <v>2</v>
      </c>
      <c r="C7" s="79"/>
      <c r="D7" s="16" t="s">
        <v>6</v>
      </c>
      <c r="E7" s="79"/>
      <c r="F7" s="79"/>
      <c r="G7" s="84"/>
      <c r="H7" s="85"/>
      <c r="I7" s="85"/>
      <c r="J7" s="85"/>
      <c r="K7" s="85"/>
      <c r="L7" s="86"/>
      <c r="M7" s="38"/>
      <c r="N7" s="38"/>
      <c r="O7" s="38"/>
    </row>
    <row r="8" spans="1:15" ht="14.95" thickBot="1" x14ac:dyDescent="0.3">
      <c r="A8" s="80"/>
      <c r="B8" s="4" t="s">
        <v>3</v>
      </c>
      <c r="C8" s="80"/>
      <c r="D8" s="17"/>
      <c r="E8" s="80"/>
      <c r="F8" s="80"/>
      <c r="G8" s="12" t="s">
        <v>10</v>
      </c>
      <c r="H8" s="5">
        <v>2023</v>
      </c>
      <c r="I8" s="5">
        <v>2024</v>
      </c>
      <c r="J8" s="5">
        <v>2025</v>
      </c>
      <c r="K8" s="5">
        <v>2026</v>
      </c>
      <c r="L8" s="5">
        <v>2027</v>
      </c>
      <c r="M8" s="38"/>
      <c r="N8" s="38"/>
      <c r="O8" s="38"/>
    </row>
    <row r="9" spans="1:15" ht="14.95" thickBot="1" x14ac:dyDescent="0.3">
      <c r="A9" s="6">
        <v>1</v>
      </c>
      <c r="B9" s="4">
        <v>2</v>
      </c>
      <c r="C9" s="6">
        <v>3</v>
      </c>
      <c r="D9" s="4">
        <v>4</v>
      </c>
      <c r="E9" s="41">
        <v>5</v>
      </c>
      <c r="F9" s="4">
        <v>6</v>
      </c>
      <c r="G9" s="6">
        <v>7</v>
      </c>
      <c r="H9" s="4">
        <v>8</v>
      </c>
      <c r="I9" s="6">
        <v>9</v>
      </c>
      <c r="J9" s="4">
        <v>10</v>
      </c>
      <c r="K9" s="4">
        <v>11</v>
      </c>
      <c r="L9" s="4">
        <v>12</v>
      </c>
      <c r="M9" s="38"/>
      <c r="N9" s="38"/>
      <c r="O9" s="38"/>
    </row>
    <row r="10" spans="1:15" ht="18.7" customHeight="1" thickBot="1" x14ac:dyDescent="0.3">
      <c r="A10" s="79">
        <v>1</v>
      </c>
      <c r="B10" s="92" t="s">
        <v>16</v>
      </c>
      <c r="C10" s="107" t="s">
        <v>17</v>
      </c>
      <c r="D10" s="98">
        <v>2460</v>
      </c>
      <c r="E10" s="34"/>
      <c r="F10" s="28" t="s">
        <v>12</v>
      </c>
      <c r="G10" s="29">
        <f>G12+G11</f>
        <v>3337700</v>
      </c>
      <c r="H10" s="29">
        <f>H11+H12</f>
        <v>3337700</v>
      </c>
      <c r="I10" s="36"/>
      <c r="J10" s="29"/>
      <c r="K10" s="36"/>
      <c r="L10" s="29"/>
      <c r="M10" s="9"/>
      <c r="N10" s="7"/>
      <c r="O10" s="7"/>
    </row>
    <row r="11" spans="1:15" ht="41.3" customHeight="1" thickBot="1" x14ac:dyDescent="0.3">
      <c r="A11" s="79"/>
      <c r="B11" s="93"/>
      <c r="C11" s="108"/>
      <c r="D11" s="99"/>
      <c r="E11" s="34" t="s">
        <v>11</v>
      </c>
      <c r="F11" s="21" t="s">
        <v>41</v>
      </c>
      <c r="G11" s="18">
        <f>H11</f>
        <v>2636770</v>
      </c>
      <c r="H11" s="18">
        <v>2636770</v>
      </c>
      <c r="I11" s="5" t="s">
        <v>13</v>
      </c>
      <c r="J11" s="18" t="s">
        <v>13</v>
      </c>
      <c r="K11" s="5" t="s">
        <v>13</v>
      </c>
      <c r="L11" s="18" t="s">
        <v>13</v>
      </c>
      <c r="M11" s="9"/>
      <c r="N11" s="7"/>
      <c r="O11" s="7"/>
    </row>
    <row r="12" spans="1:15" ht="46.55" customHeight="1" thickBot="1" x14ac:dyDescent="0.3">
      <c r="A12" s="79"/>
      <c r="B12" s="93"/>
      <c r="C12" s="109"/>
      <c r="D12" s="100"/>
      <c r="E12" s="35"/>
      <c r="F12" s="22" t="s">
        <v>42</v>
      </c>
      <c r="G12" s="12">
        <f>H12</f>
        <v>700930</v>
      </c>
      <c r="H12" s="12">
        <v>700930</v>
      </c>
      <c r="I12" s="4" t="s">
        <v>13</v>
      </c>
      <c r="J12" s="12" t="s">
        <v>13</v>
      </c>
      <c r="K12" s="4" t="s">
        <v>13</v>
      </c>
      <c r="L12" s="12" t="s">
        <v>13</v>
      </c>
      <c r="M12" s="9"/>
      <c r="N12" s="7"/>
      <c r="O12" s="7"/>
    </row>
    <row r="13" spans="1:15" ht="18" customHeight="1" thickBot="1" x14ac:dyDescent="0.3">
      <c r="A13" s="79">
        <v>2</v>
      </c>
      <c r="B13" s="92" t="s">
        <v>18</v>
      </c>
      <c r="C13" s="107" t="s">
        <v>17</v>
      </c>
      <c r="D13" s="99">
        <v>1036</v>
      </c>
      <c r="E13" s="34"/>
      <c r="F13" s="28" t="s">
        <v>12</v>
      </c>
      <c r="G13" s="29">
        <f>G15+G14</f>
        <v>1265070</v>
      </c>
      <c r="H13" s="29">
        <f>H14+H15</f>
        <v>1265070</v>
      </c>
      <c r="I13" s="36"/>
      <c r="J13" s="29"/>
      <c r="K13" s="36"/>
      <c r="L13" s="29"/>
      <c r="M13" s="9"/>
      <c r="N13" s="7"/>
      <c r="O13" s="7"/>
    </row>
    <row r="14" spans="1:15" ht="36" customHeight="1" thickBot="1" x14ac:dyDescent="0.3">
      <c r="A14" s="79"/>
      <c r="B14" s="93"/>
      <c r="C14" s="108"/>
      <c r="D14" s="99"/>
      <c r="E14" s="34" t="s">
        <v>11</v>
      </c>
      <c r="F14" s="21" t="s">
        <v>41</v>
      </c>
      <c r="G14" s="18">
        <f>H14</f>
        <v>999400</v>
      </c>
      <c r="H14" s="18">
        <v>999400</v>
      </c>
      <c r="I14" s="5" t="s">
        <v>13</v>
      </c>
      <c r="J14" s="18" t="s">
        <v>13</v>
      </c>
      <c r="K14" s="5" t="s">
        <v>13</v>
      </c>
      <c r="L14" s="18" t="s">
        <v>13</v>
      </c>
      <c r="M14" s="9"/>
      <c r="N14" s="7"/>
      <c r="O14" s="7"/>
    </row>
    <row r="15" spans="1:15" ht="36.700000000000003" customHeight="1" thickBot="1" x14ac:dyDescent="0.3">
      <c r="A15" s="79"/>
      <c r="B15" s="93"/>
      <c r="C15" s="109"/>
      <c r="D15" s="99"/>
      <c r="E15" s="35"/>
      <c r="F15" s="22" t="s">
        <v>42</v>
      </c>
      <c r="G15" s="12">
        <f>H15</f>
        <v>265670</v>
      </c>
      <c r="H15" s="12">
        <v>265670</v>
      </c>
      <c r="I15" s="4" t="s">
        <v>13</v>
      </c>
      <c r="J15" s="12" t="s">
        <v>13</v>
      </c>
      <c r="K15" s="4" t="s">
        <v>13</v>
      </c>
      <c r="L15" s="12" t="s">
        <v>13</v>
      </c>
      <c r="M15" s="9"/>
      <c r="N15" s="7"/>
      <c r="O15" s="7"/>
    </row>
    <row r="16" spans="1:15" ht="18.7" customHeight="1" thickBot="1" x14ac:dyDescent="0.3">
      <c r="A16" s="79">
        <v>3</v>
      </c>
      <c r="B16" s="92" t="s">
        <v>19</v>
      </c>
      <c r="C16" s="107" t="s">
        <v>17</v>
      </c>
      <c r="D16" s="98">
        <v>2340</v>
      </c>
      <c r="E16" s="34"/>
      <c r="F16" s="30" t="s">
        <v>12</v>
      </c>
      <c r="G16" s="31">
        <f>G18+G17</f>
        <v>3159550</v>
      </c>
      <c r="H16" s="31">
        <f>H17+H18</f>
        <v>3159550</v>
      </c>
      <c r="I16" s="37"/>
      <c r="J16" s="31"/>
      <c r="K16" s="37"/>
      <c r="L16" s="31"/>
      <c r="M16" s="9"/>
      <c r="N16" s="7"/>
      <c r="O16" s="7"/>
    </row>
    <row r="17" spans="1:15" ht="37.549999999999997" customHeight="1" thickBot="1" x14ac:dyDescent="0.3">
      <c r="A17" s="79"/>
      <c r="B17" s="93"/>
      <c r="C17" s="108"/>
      <c r="D17" s="99"/>
      <c r="E17" s="34" t="s">
        <v>11</v>
      </c>
      <c r="F17" s="21" t="s">
        <v>41</v>
      </c>
      <c r="G17" s="18">
        <f>H17</f>
        <v>2496030</v>
      </c>
      <c r="H17" s="18">
        <v>2496030</v>
      </c>
      <c r="I17" s="5" t="s">
        <v>13</v>
      </c>
      <c r="J17" s="18" t="s">
        <v>13</v>
      </c>
      <c r="K17" s="5" t="s">
        <v>13</v>
      </c>
      <c r="L17" s="18" t="s">
        <v>13</v>
      </c>
      <c r="M17" s="9"/>
      <c r="N17" s="7"/>
      <c r="O17" s="7"/>
    </row>
    <row r="18" spans="1:15" ht="44.35" customHeight="1" thickBot="1" x14ac:dyDescent="0.3">
      <c r="A18" s="79"/>
      <c r="B18" s="93"/>
      <c r="C18" s="109"/>
      <c r="D18" s="100"/>
      <c r="E18" s="35"/>
      <c r="F18" s="22" t="s">
        <v>42</v>
      </c>
      <c r="G18" s="12">
        <f>H18</f>
        <v>663520</v>
      </c>
      <c r="H18" s="12">
        <v>663520</v>
      </c>
      <c r="I18" s="4" t="s">
        <v>13</v>
      </c>
      <c r="J18" s="12" t="s">
        <v>13</v>
      </c>
      <c r="K18" s="4" t="s">
        <v>13</v>
      </c>
      <c r="L18" s="12" t="s">
        <v>13</v>
      </c>
      <c r="M18" s="9"/>
      <c r="N18" s="7"/>
      <c r="O18" s="7"/>
    </row>
    <row r="19" spans="1:15" ht="17.350000000000001" customHeight="1" thickBot="1" x14ac:dyDescent="0.3">
      <c r="A19" s="79">
        <v>4</v>
      </c>
      <c r="B19" s="92" t="s">
        <v>20</v>
      </c>
      <c r="C19" s="107" t="s">
        <v>17</v>
      </c>
      <c r="D19" s="98">
        <v>2340</v>
      </c>
      <c r="E19" s="34"/>
      <c r="F19" s="28" t="s">
        <v>12</v>
      </c>
      <c r="G19" s="29">
        <f>G21+G20</f>
        <v>3174890</v>
      </c>
      <c r="H19" s="29">
        <f>H20+H21</f>
        <v>3174890</v>
      </c>
      <c r="I19" s="36"/>
      <c r="J19" s="29"/>
      <c r="K19" s="36"/>
      <c r="L19" s="29"/>
      <c r="M19" s="9"/>
      <c r="N19" s="7"/>
      <c r="O19" s="7"/>
    </row>
    <row r="20" spans="1:15" ht="37.549999999999997" customHeight="1" thickBot="1" x14ac:dyDescent="0.3">
      <c r="A20" s="79"/>
      <c r="B20" s="93"/>
      <c r="C20" s="108"/>
      <c r="D20" s="99"/>
      <c r="E20" s="34" t="s">
        <v>11</v>
      </c>
      <c r="F20" s="21" t="s">
        <v>41</v>
      </c>
      <c r="G20" s="18">
        <f>H20</f>
        <v>2508150</v>
      </c>
      <c r="H20" s="18">
        <v>2508150</v>
      </c>
      <c r="I20" s="5" t="s">
        <v>13</v>
      </c>
      <c r="J20" s="18" t="s">
        <v>13</v>
      </c>
      <c r="K20" s="5" t="s">
        <v>13</v>
      </c>
      <c r="L20" s="18" t="s">
        <v>13</v>
      </c>
      <c r="M20" s="9"/>
      <c r="N20" s="7"/>
      <c r="O20" s="7"/>
    </row>
    <row r="21" spans="1:15" ht="37.549999999999997" customHeight="1" thickBot="1" x14ac:dyDescent="0.3">
      <c r="A21" s="79"/>
      <c r="B21" s="93"/>
      <c r="C21" s="109"/>
      <c r="D21" s="100"/>
      <c r="E21" s="35"/>
      <c r="F21" s="22" t="s">
        <v>42</v>
      </c>
      <c r="G21" s="12">
        <f>H21</f>
        <v>666740</v>
      </c>
      <c r="H21" s="12">
        <v>666740</v>
      </c>
      <c r="I21" s="4" t="s">
        <v>13</v>
      </c>
      <c r="J21" s="12" t="s">
        <v>13</v>
      </c>
      <c r="K21" s="4" t="s">
        <v>13</v>
      </c>
      <c r="L21" s="12" t="s">
        <v>13</v>
      </c>
      <c r="M21" s="9"/>
      <c r="N21" s="7"/>
      <c r="O21" s="7"/>
    </row>
    <row r="22" spans="1:15" ht="18" customHeight="1" thickBot="1" x14ac:dyDescent="0.3">
      <c r="A22" s="79">
        <v>5</v>
      </c>
      <c r="B22" s="92" t="s">
        <v>21</v>
      </c>
      <c r="C22" s="107" t="s">
        <v>17</v>
      </c>
      <c r="D22" s="98">
        <v>1100</v>
      </c>
      <c r="E22" s="34"/>
      <c r="F22" s="28" t="s">
        <v>12</v>
      </c>
      <c r="G22" s="29">
        <f>G24+G23</f>
        <v>1343230</v>
      </c>
      <c r="H22" s="29">
        <f>H23+H24</f>
        <v>1343230</v>
      </c>
      <c r="I22" s="36"/>
      <c r="J22" s="29"/>
      <c r="K22" s="36"/>
      <c r="L22" s="29"/>
      <c r="M22" s="9"/>
      <c r="N22" s="7"/>
      <c r="O22" s="7"/>
    </row>
    <row r="23" spans="1:15" ht="36.700000000000003" customHeight="1" thickBot="1" x14ac:dyDescent="0.3">
      <c r="A23" s="79"/>
      <c r="B23" s="93"/>
      <c r="C23" s="108"/>
      <c r="D23" s="99"/>
      <c r="E23" s="34" t="s">
        <v>11</v>
      </c>
      <c r="F23" s="21" t="s">
        <v>41</v>
      </c>
      <c r="G23" s="18">
        <f>H23</f>
        <v>1061140</v>
      </c>
      <c r="H23" s="18">
        <v>1061140</v>
      </c>
      <c r="I23" s="5" t="s">
        <v>13</v>
      </c>
      <c r="J23" s="18" t="s">
        <v>13</v>
      </c>
      <c r="K23" s="5" t="s">
        <v>13</v>
      </c>
      <c r="L23" s="18" t="s">
        <v>13</v>
      </c>
      <c r="M23" s="9"/>
      <c r="N23" s="7"/>
      <c r="O23" s="7"/>
    </row>
    <row r="24" spans="1:15" ht="37.549999999999997" customHeight="1" thickBot="1" x14ac:dyDescent="0.3">
      <c r="A24" s="79"/>
      <c r="B24" s="93"/>
      <c r="C24" s="109"/>
      <c r="D24" s="100"/>
      <c r="E24" s="35"/>
      <c r="F24" s="22" t="s">
        <v>42</v>
      </c>
      <c r="G24" s="12">
        <f>H24</f>
        <v>282090</v>
      </c>
      <c r="H24" s="12">
        <v>282090</v>
      </c>
      <c r="I24" s="4" t="s">
        <v>13</v>
      </c>
      <c r="J24" s="12" t="s">
        <v>13</v>
      </c>
      <c r="K24" s="4" t="s">
        <v>13</v>
      </c>
      <c r="L24" s="12" t="s">
        <v>13</v>
      </c>
      <c r="M24" s="9"/>
      <c r="N24" s="7"/>
      <c r="O24" s="7"/>
    </row>
    <row r="25" spans="1:15" ht="17.350000000000001" customHeight="1" thickBot="1" x14ac:dyDescent="0.3">
      <c r="A25" s="79">
        <v>6</v>
      </c>
      <c r="B25" s="92" t="s">
        <v>22</v>
      </c>
      <c r="C25" s="107" t="s">
        <v>17</v>
      </c>
      <c r="D25" s="98">
        <v>1860</v>
      </c>
      <c r="E25" s="34"/>
      <c r="F25" s="28" t="s">
        <v>12</v>
      </c>
      <c r="G25" s="29">
        <f>G27+G26</f>
        <v>2523640</v>
      </c>
      <c r="H25" s="29">
        <f>H26+H27</f>
        <v>2523640</v>
      </c>
      <c r="I25" s="36"/>
      <c r="J25" s="29"/>
      <c r="K25" s="36"/>
      <c r="L25" s="29"/>
      <c r="M25" s="9"/>
      <c r="N25" s="7"/>
      <c r="O25" s="7"/>
    </row>
    <row r="26" spans="1:15" ht="39.1" customHeight="1" thickBot="1" x14ac:dyDescent="0.3">
      <c r="A26" s="79"/>
      <c r="B26" s="93"/>
      <c r="C26" s="108"/>
      <c r="D26" s="99"/>
      <c r="E26" s="34" t="s">
        <v>11</v>
      </c>
      <c r="F26" s="21" t="s">
        <v>41</v>
      </c>
      <c r="G26" s="18">
        <f>H26</f>
        <v>1993660</v>
      </c>
      <c r="H26" s="18">
        <v>1993660</v>
      </c>
      <c r="I26" s="5" t="s">
        <v>13</v>
      </c>
      <c r="J26" s="18" t="s">
        <v>13</v>
      </c>
      <c r="K26" s="5" t="s">
        <v>13</v>
      </c>
      <c r="L26" s="18" t="s">
        <v>13</v>
      </c>
      <c r="M26" s="9"/>
      <c r="N26" s="7"/>
      <c r="O26" s="7"/>
    </row>
    <row r="27" spans="1:15" ht="38.25" customHeight="1" thickBot="1" x14ac:dyDescent="0.3">
      <c r="A27" s="79"/>
      <c r="B27" s="93"/>
      <c r="C27" s="109"/>
      <c r="D27" s="100"/>
      <c r="E27" s="35"/>
      <c r="F27" s="22" t="s">
        <v>42</v>
      </c>
      <c r="G27" s="12">
        <f>H27</f>
        <v>529980</v>
      </c>
      <c r="H27" s="12">
        <v>529980</v>
      </c>
      <c r="I27" s="4" t="s">
        <v>13</v>
      </c>
      <c r="J27" s="12" t="s">
        <v>13</v>
      </c>
      <c r="K27" s="4" t="s">
        <v>13</v>
      </c>
      <c r="L27" s="12" t="s">
        <v>13</v>
      </c>
      <c r="M27" s="9"/>
      <c r="N27" s="7"/>
      <c r="O27" s="7"/>
    </row>
    <row r="28" spans="1:15" ht="17.350000000000001" customHeight="1" thickBot="1" x14ac:dyDescent="0.3">
      <c r="A28" s="79">
        <v>7</v>
      </c>
      <c r="B28" s="92" t="s">
        <v>23</v>
      </c>
      <c r="C28" s="107" t="s">
        <v>17</v>
      </c>
      <c r="D28" s="98">
        <v>1601</v>
      </c>
      <c r="E28" s="34"/>
      <c r="F28" s="28" t="s">
        <v>12</v>
      </c>
      <c r="G28" s="29">
        <f>G30+G29</f>
        <v>1636330</v>
      </c>
      <c r="H28" s="29">
        <f>H29+H30</f>
        <v>1636330</v>
      </c>
      <c r="I28" s="36"/>
      <c r="J28" s="29"/>
      <c r="K28" s="36"/>
      <c r="L28" s="29"/>
      <c r="M28" s="9"/>
      <c r="N28" s="7"/>
      <c r="O28" s="7"/>
    </row>
    <row r="29" spans="1:15" ht="38.25" customHeight="1" thickBot="1" x14ac:dyDescent="0.3">
      <c r="A29" s="79"/>
      <c r="B29" s="93"/>
      <c r="C29" s="108"/>
      <c r="D29" s="99"/>
      <c r="E29" s="34" t="s">
        <v>11</v>
      </c>
      <c r="F29" s="21" t="s">
        <v>41</v>
      </c>
      <c r="G29" s="18">
        <f>H29</f>
        <v>1292690</v>
      </c>
      <c r="H29" s="18">
        <v>1292690</v>
      </c>
      <c r="I29" s="5" t="s">
        <v>13</v>
      </c>
      <c r="J29" s="18" t="s">
        <v>13</v>
      </c>
      <c r="K29" s="5" t="s">
        <v>13</v>
      </c>
      <c r="L29" s="18" t="s">
        <v>13</v>
      </c>
      <c r="M29" s="9"/>
      <c r="N29" s="7"/>
      <c r="O29" s="7"/>
    </row>
    <row r="30" spans="1:15" ht="42.8" customHeight="1" thickBot="1" x14ac:dyDescent="0.3">
      <c r="A30" s="79"/>
      <c r="B30" s="93"/>
      <c r="C30" s="109"/>
      <c r="D30" s="100"/>
      <c r="E30" s="35"/>
      <c r="F30" s="22" t="s">
        <v>42</v>
      </c>
      <c r="G30" s="12">
        <f>H30</f>
        <v>343640</v>
      </c>
      <c r="H30" s="12">
        <v>343640</v>
      </c>
      <c r="I30" s="4" t="s">
        <v>13</v>
      </c>
      <c r="J30" s="12" t="s">
        <v>13</v>
      </c>
      <c r="K30" s="4" t="s">
        <v>13</v>
      </c>
      <c r="L30" s="12" t="s">
        <v>13</v>
      </c>
      <c r="M30" s="9"/>
      <c r="N30" s="7"/>
      <c r="O30" s="7"/>
    </row>
    <row r="31" spans="1:15" ht="16.5" customHeight="1" thickBot="1" x14ac:dyDescent="0.3">
      <c r="A31" s="79">
        <v>8</v>
      </c>
      <c r="B31" s="92" t="s">
        <v>24</v>
      </c>
      <c r="C31" s="107" t="s">
        <v>17</v>
      </c>
      <c r="D31" s="98">
        <v>1507.5</v>
      </c>
      <c r="E31" s="34"/>
      <c r="F31" s="28" t="s">
        <v>12</v>
      </c>
      <c r="G31" s="29">
        <f>G33+G32</f>
        <v>2045370</v>
      </c>
      <c r="H31" s="29">
        <f>H32+H33</f>
        <v>2045370</v>
      </c>
      <c r="I31" s="36"/>
      <c r="J31" s="29"/>
      <c r="K31" s="36"/>
      <c r="L31" s="29"/>
      <c r="M31" s="9"/>
      <c r="N31" s="7"/>
      <c r="O31" s="7"/>
    </row>
    <row r="32" spans="1:15" ht="41.3" customHeight="1" thickBot="1" x14ac:dyDescent="0.3">
      <c r="A32" s="79"/>
      <c r="B32" s="93"/>
      <c r="C32" s="108"/>
      <c r="D32" s="99"/>
      <c r="E32" s="34" t="s">
        <v>11</v>
      </c>
      <c r="F32" s="21" t="s">
        <v>41</v>
      </c>
      <c r="G32" s="18">
        <f>H32</f>
        <v>1615830</v>
      </c>
      <c r="H32" s="18">
        <v>1615830</v>
      </c>
      <c r="I32" s="5" t="s">
        <v>13</v>
      </c>
      <c r="J32" s="18" t="s">
        <v>13</v>
      </c>
      <c r="K32" s="5" t="s">
        <v>13</v>
      </c>
      <c r="L32" s="18" t="s">
        <v>13</v>
      </c>
      <c r="M32" s="9"/>
      <c r="N32" s="7"/>
      <c r="O32" s="7"/>
    </row>
    <row r="33" spans="1:15" ht="39.75" customHeight="1" thickBot="1" x14ac:dyDescent="0.3">
      <c r="A33" s="79"/>
      <c r="B33" s="93"/>
      <c r="C33" s="109"/>
      <c r="D33" s="100"/>
      <c r="E33" s="35"/>
      <c r="F33" s="22" t="s">
        <v>42</v>
      </c>
      <c r="G33" s="12">
        <f>H33</f>
        <v>429540</v>
      </c>
      <c r="H33" s="12">
        <v>429540</v>
      </c>
      <c r="I33" s="4" t="s">
        <v>13</v>
      </c>
      <c r="J33" s="12" t="s">
        <v>13</v>
      </c>
      <c r="K33" s="4" t="s">
        <v>13</v>
      </c>
      <c r="L33" s="12" t="s">
        <v>13</v>
      </c>
      <c r="M33" s="9"/>
      <c r="N33" s="7"/>
      <c r="O33" s="7"/>
    </row>
    <row r="34" spans="1:15" ht="19.55" customHeight="1" thickBot="1" x14ac:dyDescent="0.3">
      <c r="A34" s="79">
        <v>9</v>
      </c>
      <c r="B34" s="92" t="s">
        <v>25</v>
      </c>
      <c r="C34" s="107" t="s">
        <v>17</v>
      </c>
      <c r="D34" s="98">
        <v>2340</v>
      </c>
      <c r="E34" s="34"/>
      <c r="F34" s="28" t="s">
        <v>12</v>
      </c>
      <c r="G34" s="29">
        <f>G36+G35</f>
        <v>3174890</v>
      </c>
      <c r="H34" s="29">
        <f>H35+H36</f>
        <v>3174890</v>
      </c>
      <c r="I34" s="36"/>
      <c r="J34" s="29"/>
      <c r="K34" s="36"/>
      <c r="L34" s="29"/>
      <c r="M34" s="9"/>
      <c r="N34" s="7"/>
      <c r="O34" s="7"/>
    </row>
    <row r="35" spans="1:15" ht="39.75" customHeight="1" thickBot="1" x14ac:dyDescent="0.3">
      <c r="A35" s="79"/>
      <c r="B35" s="93"/>
      <c r="C35" s="108"/>
      <c r="D35" s="99"/>
      <c r="E35" s="34" t="s">
        <v>11</v>
      </c>
      <c r="F35" s="21" t="s">
        <v>41</v>
      </c>
      <c r="G35" s="18">
        <f>H35</f>
        <v>2508150</v>
      </c>
      <c r="H35" s="18">
        <v>2508150</v>
      </c>
      <c r="I35" s="5" t="s">
        <v>13</v>
      </c>
      <c r="J35" s="18" t="s">
        <v>13</v>
      </c>
      <c r="K35" s="5" t="s">
        <v>13</v>
      </c>
      <c r="L35" s="18" t="s">
        <v>13</v>
      </c>
      <c r="M35" s="9"/>
      <c r="N35" s="7"/>
      <c r="O35" s="7"/>
    </row>
    <row r="36" spans="1:15" ht="39.1" customHeight="1" thickBot="1" x14ac:dyDescent="0.3">
      <c r="A36" s="79"/>
      <c r="B36" s="93"/>
      <c r="C36" s="109"/>
      <c r="D36" s="100"/>
      <c r="E36" s="35"/>
      <c r="F36" s="22" t="s">
        <v>42</v>
      </c>
      <c r="G36" s="12">
        <f>H36</f>
        <v>666740</v>
      </c>
      <c r="H36" s="12">
        <v>666740</v>
      </c>
      <c r="I36" s="4" t="s">
        <v>13</v>
      </c>
      <c r="J36" s="12" t="s">
        <v>13</v>
      </c>
      <c r="K36" s="4" t="s">
        <v>13</v>
      </c>
      <c r="L36" s="12" t="s">
        <v>13</v>
      </c>
      <c r="M36" s="9"/>
      <c r="N36" s="7"/>
      <c r="O36" s="7"/>
    </row>
    <row r="37" spans="1:15" ht="21.75" customHeight="1" thickBot="1" x14ac:dyDescent="0.3">
      <c r="A37" s="79">
        <v>10</v>
      </c>
      <c r="B37" s="92" t="s">
        <v>26</v>
      </c>
      <c r="C37" s="107" t="s">
        <v>17</v>
      </c>
      <c r="D37" s="98">
        <v>2970</v>
      </c>
      <c r="E37" s="34"/>
      <c r="F37" s="28" t="s">
        <v>12</v>
      </c>
      <c r="G37" s="29">
        <f>G39+G38</f>
        <v>3626700</v>
      </c>
      <c r="H37" s="29">
        <f>G37</f>
        <v>3626700</v>
      </c>
      <c r="I37" s="36"/>
      <c r="J37" s="29"/>
      <c r="K37" s="36"/>
      <c r="L37" s="29"/>
      <c r="M37" s="9"/>
      <c r="N37" s="7"/>
      <c r="O37" s="7"/>
    </row>
    <row r="38" spans="1:15" ht="36" customHeight="1" thickBot="1" x14ac:dyDescent="0.3">
      <c r="A38" s="79"/>
      <c r="B38" s="93"/>
      <c r="C38" s="108"/>
      <c r="D38" s="99"/>
      <c r="E38" s="34" t="s">
        <v>11</v>
      </c>
      <c r="F38" s="21" t="s">
        <v>41</v>
      </c>
      <c r="G38" s="18">
        <f>H38</f>
        <v>2865080</v>
      </c>
      <c r="H38" s="18">
        <v>2865080</v>
      </c>
      <c r="I38" s="5" t="s">
        <v>13</v>
      </c>
      <c r="J38" s="18" t="s">
        <v>13</v>
      </c>
      <c r="K38" s="5" t="s">
        <v>13</v>
      </c>
      <c r="L38" s="18" t="s">
        <v>13</v>
      </c>
      <c r="M38" s="9"/>
      <c r="N38" s="7"/>
      <c r="O38" s="7"/>
    </row>
    <row r="39" spans="1:15" ht="40.6" customHeight="1" thickBot="1" x14ac:dyDescent="0.3">
      <c r="A39" s="79"/>
      <c r="B39" s="93"/>
      <c r="C39" s="109"/>
      <c r="D39" s="100"/>
      <c r="E39" s="35"/>
      <c r="F39" s="22" t="s">
        <v>42</v>
      </c>
      <c r="G39" s="12">
        <f>H39</f>
        <v>761620</v>
      </c>
      <c r="H39" s="12">
        <v>761620</v>
      </c>
      <c r="I39" s="4" t="s">
        <v>13</v>
      </c>
      <c r="J39" s="12" t="s">
        <v>13</v>
      </c>
      <c r="K39" s="4" t="s">
        <v>13</v>
      </c>
      <c r="L39" s="12" t="s">
        <v>13</v>
      </c>
      <c r="M39" s="9"/>
      <c r="N39" s="7"/>
      <c r="O39" s="7"/>
    </row>
    <row r="40" spans="1:15" ht="16.5" customHeight="1" thickBot="1" x14ac:dyDescent="0.3">
      <c r="A40" s="79">
        <v>11</v>
      </c>
      <c r="B40" s="92" t="s">
        <v>27</v>
      </c>
      <c r="C40" s="107" t="s">
        <v>17</v>
      </c>
      <c r="D40" s="98">
        <v>1616</v>
      </c>
      <c r="E40" s="34"/>
      <c r="F40" s="28" t="s">
        <v>12</v>
      </c>
      <c r="G40" s="29">
        <f>G42+G41</f>
        <v>1973320</v>
      </c>
      <c r="H40" s="29">
        <f>G40</f>
        <v>1973320</v>
      </c>
      <c r="I40" s="36"/>
      <c r="J40" s="29"/>
      <c r="K40" s="36"/>
      <c r="L40" s="29"/>
      <c r="M40" s="9"/>
      <c r="N40" s="7"/>
      <c r="O40" s="7"/>
    </row>
    <row r="41" spans="1:15" ht="37.549999999999997" customHeight="1" thickBot="1" x14ac:dyDescent="0.3">
      <c r="A41" s="79"/>
      <c r="B41" s="93"/>
      <c r="C41" s="108"/>
      <c r="D41" s="99"/>
      <c r="E41" s="34" t="s">
        <v>11</v>
      </c>
      <c r="F41" s="21" t="s">
        <v>41</v>
      </c>
      <c r="G41" s="18">
        <f>H41</f>
        <v>1558910</v>
      </c>
      <c r="H41" s="18">
        <v>1558910</v>
      </c>
      <c r="I41" s="5" t="s">
        <v>13</v>
      </c>
      <c r="J41" s="18" t="s">
        <v>13</v>
      </c>
      <c r="K41" s="5" t="s">
        <v>13</v>
      </c>
      <c r="L41" s="18" t="s">
        <v>13</v>
      </c>
      <c r="M41" s="9"/>
      <c r="N41" s="7"/>
      <c r="O41" s="7"/>
    </row>
    <row r="42" spans="1:15" ht="40.6" customHeight="1" thickBot="1" x14ac:dyDescent="0.3">
      <c r="A42" s="79"/>
      <c r="B42" s="93"/>
      <c r="C42" s="109"/>
      <c r="D42" s="100"/>
      <c r="E42" s="35"/>
      <c r="F42" s="22" t="s">
        <v>42</v>
      </c>
      <c r="G42" s="12">
        <f>H42</f>
        <v>414410</v>
      </c>
      <c r="H42" s="12">
        <v>414410</v>
      </c>
      <c r="I42" s="4" t="s">
        <v>13</v>
      </c>
      <c r="J42" s="12" t="s">
        <v>13</v>
      </c>
      <c r="K42" s="4" t="s">
        <v>13</v>
      </c>
      <c r="L42" s="12" t="s">
        <v>13</v>
      </c>
      <c r="M42" s="9"/>
      <c r="N42" s="7"/>
      <c r="O42" s="7"/>
    </row>
    <row r="43" spans="1:15" ht="18" customHeight="1" thickBot="1" x14ac:dyDescent="0.3">
      <c r="A43" s="79">
        <v>12</v>
      </c>
      <c r="B43" s="92" t="s">
        <v>28</v>
      </c>
      <c r="C43" s="107" t="s">
        <v>17</v>
      </c>
      <c r="D43" s="98">
        <v>960</v>
      </c>
      <c r="E43" s="34"/>
      <c r="F43" s="28" t="s">
        <v>12</v>
      </c>
      <c r="G43" s="29">
        <f>G45+G44</f>
        <v>1172270</v>
      </c>
      <c r="H43" s="29">
        <f>G43</f>
        <v>1172270</v>
      </c>
      <c r="I43" s="36"/>
      <c r="J43" s="29"/>
      <c r="K43" s="36"/>
      <c r="L43" s="29"/>
      <c r="M43" s="9"/>
      <c r="N43" s="7"/>
      <c r="O43" s="7"/>
    </row>
    <row r="44" spans="1:15" ht="43.5" customHeight="1" thickBot="1" x14ac:dyDescent="0.3">
      <c r="A44" s="79"/>
      <c r="B44" s="93"/>
      <c r="C44" s="108"/>
      <c r="D44" s="99"/>
      <c r="E44" s="34" t="s">
        <v>11</v>
      </c>
      <c r="F44" s="21" t="s">
        <v>41</v>
      </c>
      <c r="G44" s="18">
        <f>H44</f>
        <v>926090</v>
      </c>
      <c r="H44" s="18">
        <v>926090</v>
      </c>
      <c r="I44" s="5" t="s">
        <v>13</v>
      </c>
      <c r="J44" s="18" t="s">
        <v>13</v>
      </c>
      <c r="K44" s="5" t="s">
        <v>13</v>
      </c>
      <c r="L44" s="18" t="s">
        <v>13</v>
      </c>
      <c r="M44" s="9"/>
      <c r="N44" s="7"/>
      <c r="O44" s="7"/>
    </row>
    <row r="45" spans="1:15" ht="43.5" customHeight="1" thickBot="1" x14ac:dyDescent="0.3">
      <c r="A45" s="79"/>
      <c r="B45" s="93"/>
      <c r="C45" s="109"/>
      <c r="D45" s="100"/>
      <c r="E45" s="35"/>
      <c r="F45" s="22" t="s">
        <v>42</v>
      </c>
      <c r="G45" s="12">
        <f>H45</f>
        <v>246180</v>
      </c>
      <c r="H45" s="12">
        <v>246180</v>
      </c>
      <c r="I45" s="4" t="s">
        <v>13</v>
      </c>
      <c r="J45" s="12" t="s">
        <v>13</v>
      </c>
      <c r="K45" s="4" t="s">
        <v>13</v>
      </c>
      <c r="L45" s="12" t="s">
        <v>13</v>
      </c>
      <c r="M45" s="9"/>
      <c r="N45" s="7"/>
      <c r="O45" s="7"/>
    </row>
    <row r="46" spans="1:15" ht="15.8" customHeight="1" thickBot="1" x14ac:dyDescent="0.3">
      <c r="A46" s="79">
        <v>13</v>
      </c>
      <c r="B46" s="92" t="s">
        <v>29</v>
      </c>
      <c r="C46" s="107" t="s">
        <v>17</v>
      </c>
      <c r="D46" s="98">
        <v>897</v>
      </c>
      <c r="E46" s="34"/>
      <c r="F46" s="28" t="s">
        <v>12</v>
      </c>
      <c r="G46" s="29">
        <f>G48+G47</f>
        <v>1095350</v>
      </c>
      <c r="H46" s="29">
        <f>G46</f>
        <v>1095350</v>
      </c>
      <c r="I46" s="36"/>
      <c r="J46" s="29"/>
      <c r="K46" s="36"/>
      <c r="L46" s="29"/>
      <c r="M46" s="9"/>
      <c r="N46" s="7"/>
      <c r="O46" s="7"/>
    </row>
    <row r="47" spans="1:15" ht="41.3" customHeight="1" thickBot="1" x14ac:dyDescent="0.3">
      <c r="A47" s="79"/>
      <c r="B47" s="93"/>
      <c r="C47" s="108"/>
      <c r="D47" s="99"/>
      <c r="E47" s="34" t="s">
        <v>11</v>
      </c>
      <c r="F47" s="21" t="s">
        <v>41</v>
      </c>
      <c r="G47" s="18">
        <f>H47</f>
        <v>865320</v>
      </c>
      <c r="H47" s="18">
        <v>865320</v>
      </c>
      <c r="I47" s="5" t="s">
        <v>13</v>
      </c>
      <c r="J47" s="18" t="s">
        <v>13</v>
      </c>
      <c r="K47" s="5" t="s">
        <v>13</v>
      </c>
      <c r="L47" s="18" t="s">
        <v>13</v>
      </c>
      <c r="M47" s="9"/>
      <c r="N47" s="7"/>
      <c r="O47" s="7"/>
    </row>
    <row r="48" spans="1:15" ht="41.95" customHeight="1" thickBot="1" x14ac:dyDescent="0.3">
      <c r="A48" s="79"/>
      <c r="B48" s="93"/>
      <c r="C48" s="109"/>
      <c r="D48" s="100"/>
      <c r="E48" s="35"/>
      <c r="F48" s="22" t="s">
        <v>42</v>
      </c>
      <c r="G48" s="12">
        <f>H48</f>
        <v>230030</v>
      </c>
      <c r="H48" s="12">
        <v>230030</v>
      </c>
      <c r="I48" s="4" t="s">
        <v>13</v>
      </c>
      <c r="J48" s="12" t="s">
        <v>13</v>
      </c>
      <c r="K48" s="4" t="s">
        <v>13</v>
      </c>
      <c r="L48" s="12" t="s">
        <v>13</v>
      </c>
      <c r="M48" s="9"/>
      <c r="N48" s="7"/>
      <c r="O48" s="7"/>
    </row>
    <row r="49" spans="1:15" ht="18.7" customHeight="1" thickBot="1" x14ac:dyDescent="0.3">
      <c r="A49" s="79">
        <v>14</v>
      </c>
      <c r="B49" s="92" t="s">
        <v>30</v>
      </c>
      <c r="C49" s="107" t="s">
        <v>17</v>
      </c>
      <c r="D49" s="98">
        <v>1980</v>
      </c>
      <c r="E49" s="34"/>
      <c r="F49" s="28" t="s">
        <v>12</v>
      </c>
      <c r="G49" s="29">
        <f>G51+G50</f>
        <v>2417800</v>
      </c>
      <c r="H49" s="29">
        <f>G49</f>
        <v>2417800</v>
      </c>
      <c r="I49" s="36"/>
      <c r="J49" s="29"/>
      <c r="K49" s="36"/>
      <c r="L49" s="29"/>
      <c r="M49" s="9"/>
      <c r="N49" s="7"/>
      <c r="O49" s="7"/>
    </row>
    <row r="50" spans="1:15" ht="37.549999999999997" customHeight="1" thickBot="1" x14ac:dyDescent="0.3">
      <c r="A50" s="79"/>
      <c r="B50" s="93"/>
      <c r="C50" s="108"/>
      <c r="D50" s="99"/>
      <c r="E50" s="34" t="s">
        <v>11</v>
      </c>
      <c r="F50" s="21" t="s">
        <v>41</v>
      </c>
      <c r="G50" s="18">
        <f>H50</f>
        <v>1910050</v>
      </c>
      <c r="H50" s="18">
        <v>1910050</v>
      </c>
      <c r="I50" s="5" t="s">
        <v>13</v>
      </c>
      <c r="J50" s="18" t="s">
        <v>13</v>
      </c>
      <c r="K50" s="5" t="s">
        <v>13</v>
      </c>
      <c r="L50" s="18" t="s">
        <v>13</v>
      </c>
      <c r="M50" s="9"/>
      <c r="N50" s="7"/>
      <c r="O50" s="7"/>
    </row>
    <row r="51" spans="1:15" ht="39.75" customHeight="1" thickBot="1" x14ac:dyDescent="0.3">
      <c r="A51" s="79"/>
      <c r="B51" s="93"/>
      <c r="C51" s="109"/>
      <c r="D51" s="100"/>
      <c r="E51" s="35"/>
      <c r="F51" s="22" t="s">
        <v>42</v>
      </c>
      <c r="G51" s="12">
        <f>H51</f>
        <v>507750</v>
      </c>
      <c r="H51" s="12">
        <v>507750</v>
      </c>
      <c r="I51" s="4" t="s">
        <v>13</v>
      </c>
      <c r="J51" s="12" t="s">
        <v>13</v>
      </c>
      <c r="K51" s="4" t="s">
        <v>13</v>
      </c>
      <c r="L51" s="12" t="s">
        <v>13</v>
      </c>
      <c r="M51" s="9"/>
      <c r="N51" s="7"/>
      <c r="O51" s="7"/>
    </row>
    <row r="52" spans="1:15" ht="18" customHeight="1" thickBot="1" x14ac:dyDescent="0.3">
      <c r="A52" s="79">
        <v>15</v>
      </c>
      <c r="B52" s="92" t="s">
        <v>31</v>
      </c>
      <c r="C52" s="107" t="s">
        <v>17</v>
      </c>
      <c r="D52" s="98">
        <v>906.7</v>
      </c>
      <c r="E52" s="34"/>
      <c r="F52" s="28" t="s">
        <v>12</v>
      </c>
      <c r="G52" s="29">
        <f>G54+G53</f>
        <v>1727830</v>
      </c>
      <c r="H52" s="29">
        <f>G52</f>
        <v>1727830</v>
      </c>
      <c r="I52" s="36"/>
      <c r="J52" s="29"/>
      <c r="K52" s="36"/>
      <c r="L52" s="29"/>
      <c r="M52" s="9"/>
      <c r="N52" s="7"/>
      <c r="O52" s="7"/>
    </row>
    <row r="53" spans="1:15" ht="39.75" customHeight="1" thickBot="1" x14ac:dyDescent="0.3">
      <c r="A53" s="79"/>
      <c r="B53" s="93"/>
      <c r="C53" s="108"/>
      <c r="D53" s="99"/>
      <c r="E53" s="34" t="s">
        <v>11</v>
      </c>
      <c r="F53" s="21" t="s">
        <v>41</v>
      </c>
      <c r="G53" s="18">
        <f>H53</f>
        <v>1364980</v>
      </c>
      <c r="H53" s="18">
        <v>1364980</v>
      </c>
      <c r="I53" s="5" t="s">
        <v>13</v>
      </c>
      <c r="J53" s="18" t="s">
        <v>13</v>
      </c>
      <c r="K53" s="5" t="s">
        <v>13</v>
      </c>
      <c r="L53" s="18" t="s">
        <v>13</v>
      </c>
      <c r="M53" s="9"/>
      <c r="N53" s="7"/>
      <c r="O53" s="7"/>
    </row>
    <row r="54" spans="1:15" ht="43.5" customHeight="1" thickBot="1" x14ac:dyDescent="0.3">
      <c r="A54" s="79"/>
      <c r="B54" s="93"/>
      <c r="C54" s="109"/>
      <c r="D54" s="100"/>
      <c r="E54" s="35"/>
      <c r="F54" s="22" t="s">
        <v>42</v>
      </c>
      <c r="G54" s="12">
        <f>H54</f>
        <v>362850</v>
      </c>
      <c r="H54" s="12">
        <v>362850</v>
      </c>
      <c r="I54" s="4" t="s">
        <v>13</v>
      </c>
      <c r="J54" s="12" t="s">
        <v>13</v>
      </c>
      <c r="K54" s="4" t="s">
        <v>13</v>
      </c>
      <c r="L54" s="12" t="s">
        <v>13</v>
      </c>
      <c r="M54" s="9"/>
      <c r="N54" s="7"/>
      <c r="O54" s="7"/>
    </row>
    <row r="55" spans="1:15" ht="16.5" customHeight="1" thickBot="1" x14ac:dyDescent="0.3">
      <c r="A55" s="79">
        <v>16</v>
      </c>
      <c r="B55" s="92" t="s">
        <v>32</v>
      </c>
      <c r="C55" s="107" t="s">
        <v>17</v>
      </c>
      <c r="D55" s="98">
        <v>1672</v>
      </c>
      <c r="E55" s="34"/>
      <c r="F55" s="28" t="s">
        <v>12</v>
      </c>
      <c r="G55" s="29">
        <f>G57+G56</f>
        <v>1973650</v>
      </c>
      <c r="H55" s="29">
        <f>G55</f>
        <v>1973650</v>
      </c>
      <c r="I55" s="36"/>
      <c r="J55" s="29"/>
      <c r="K55" s="36"/>
      <c r="L55" s="29"/>
      <c r="M55" s="9"/>
      <c r="N55" s="7"/>
      <c r="O55" s="7"/>
    </row>
    <row r="56" spans="1:15" ht="36" customHeight="1" thickBot="1" x14ac:dyDescent="0.3">
      <c r="A56" s="79"/>
      <c r="B56" s="93"/>
      <c r="C56" s="108"/>
      <c r="D56" s="99"/>
      <c r="E56" s="34" t="s">
        <v>11</v>
      </c>
      <c r="F56" s="21" t="s">
        <v>41</v>
      </c>
      <c r="G56" s="18">
        <f>H56</f>
        <v>1559170</v>
      </c>
      <c r="H56" s="18">
        <v>1559170</v>
      </c>
      <c r="I56" s="5" t="s">
        <v>13</v>
      </c>
      <c r="J56" s="18" t="s">
        <v>13</v>
      </c>
      <c r="K56" s="5" t="s">
        <v>13</v>
      </c>
      <c r="L56" s="18" t="s">
        <v>13</v>
      </c>
      <c r="M56" s="9"/>
      <c r="N56" s="7"/>
      <c r="O56" s="7"/>
    </row>
    <row r="57" spans="1:15" ht="41.3" customHeight="1" thickBot="1" x14ac:dyDescent="0.3">
      <c r="A57" s="79"/>
      <c r="B57" s="93"/>
      <c r="C57" s="109"/>
      <c r="D57" s="100"/>
      <c r="E57" s="35"/>
      <c r="F57" s="22" t="s">
        <v>42</v>
      </c>
      <c r="G57" s="12">
        <f>H57</f>
        <v>414480</v>
      </c>
      <c r="H57" s="12">
        <v>414480</v>
      </c>
      <c r="I57" s="4" t="s">
        <v>13</v>
      </c>
      <c r="J57" s="12" t="s">
        <v>13</v>
      </c>
      <c r="K57" s="4" t="s">
        <v>13</v>
      </c>
      <c r="L57" s="12" t="s">
        <v>13</v>
      </c>
      <c r="M57" s="9"/>
      <c r="N57" s="7"/>
      <c r="O57" s="7"/>
    </row>
    <row r="58" spans="1:15" ht="19.55" customHeight="1" thickBot="1" x14ac:dyDescent="0.3">
      <c r="A58" s="79">
        <v>17</v>
      </c>
      <c r="B58" s="92" t="s">
        <v>33</v>
      </c>
      <c r="C58" s="107" t="s">
        <v>17</v>
      </c>
      <c r="D58" s="98">
        <v>2754</v>
      </c>
      <c r="E58" s="34"/>
      <c r="F58" s="28" t="s">
        <v>12</v>
      </c>
      <c r="G58" s="29">
        <f>G60+G59</f>
        <v>3250840</v>
      </c>
      <c r="H58" s="29">
        <f>G58</f>
        <v>3250840</v>
      </c>
      <c r="I58" s="36"/>
      <c r="J58" s="29"/>
      <c r="K58" s="36"/>
      <c r="L58" s="29"/>
      <c r="M58" s="9"/>
      <c r="N58" s="7"/>
      <c r="O58" s="7"/>
    </row>
    <row r="59" spans="1:15" ht="40.6" customHeight="1" thickBot="1" x14ac:dyDescent="0.3">
      <c r="A59" s="79"/>
      <c r="B59" s="93"/>
      <c r="C59" s="108"/>
      <c r="D59" s="99"/>
      <c r="E59" s="34" t="s">
        <v>11</v>
      </c>
      <c r="F59" s="21" t="s">
        <v>41</v>
      </c>
      <c r="G59" s="18">
        <f>H59</f>
        <v>2568150</v>
      </c>
      <c r="H59" s="18">
        <v>2568150</v>
      </c>
      <c r="I59" s="5" t="s">
        <v>13</v>
      </c>
      <c r="J59" s="18" t="s">
        <v>13</v>
      </c>
      <c r="K59" s="5" t="s">
        <v>13</v>
      </c>
      <c r="L59" s="18" t="s">
        <v>13</v>
      </c>
      <c r="M59" s="9"/>
      <c r="N59" s="7"/>
      <c r="O59" s="7"/>
    </row>
    <row r="60" spans="1:15" ht="50.95" customHeight="1" thickBot="1" x14ac:dyDescent="0.3">
      <c r="A60" s="79"/>
      <c r="B60" s="93"/>
      <c r="C60" s="109"/>
      <c r="D60" s="100"/>
      <c r="E60" s="35"/>
      <c r="F60" s="22" t="s">
        <v>42</v>
      </c>
      <c r="G60" s="12">
        <f>H60</f>
        <v>682690</v>
      </c>
      <c r="H60" s="12">
        <v>682690</v>
      </c>
      <c r="I60" s="4" t="s">
        <v>13</v>
      </c>
      <c r="J60" s="12" t="s">
        <v>13</v>
      </c>
      <c r="K60" s="4" t="s">
        <v>13</v>
      </c>
      <c r="L60" s="12" t="s">
        <v>13</v>
      </c>
      <c r="M60" s="9"/>
      <c r="N60" s="7"/>
      <c r="O60" s="7"/>
    </row>
    <row r="61" spans="1:15" ht="21.75" customHeight="1" thickBot="1" x14ac:dyDescent="0.3">
      <c r="A61" s="79">
        <v>18</v>
      </c>
      <c r="B61" s="92" t="s">
        <v>34</v>
      </c>
      <c r="C61" s="107" t="s">
        <v>17</v>
      </c>
      <c r="D61" s="98">
        <v>4556</v>
      </c>
      <c r="E61" s="34"/>
      <c r="F61" s="28" t="s">
        <v>12</v>
      </c>
      <c r="G61" s="29">
        <f>G63+G62</f>
        <v>5290430</v>
      </c>
      <c r="H61" s="29">
        <f>G61</f>
        <v>5290430</v>
      </c>
      <c r="I61" s="36"/>
      <c r="J61" s="29"/>
      <c r="K61" s="36"/>
      <c r="L61" s="29"/>
      <c r="M61" s="9"/>
      <c r="N61" s="7"/>
      <c r="O61" s="7"/>
    </row>
    <row r="62" spans="1:15" ht="41.95" customHeight="1" thickBot="1" x14ac:dyDescent="0.3">
      <c r="A62" s="79"/>
      <c r="B62" s="93"/>
      <c r="C62" s="108"/>
      <c r="D62" s="99"/>
      <c r="E62" s="34" t="s">
        <v>11</v>
      </c>
      <c r="F62" s="21" t="s">
        <v>41</v>
      </c>
      <c r="G62" s="18">
        <f>H62</f>
        <v>4179420</v>
      </c>
      <c r="H62" s="18">
        <v>4179420</v>
      </c>
      <c r="I62" s="5" t="s">
        <v>13</v>
      </c>
      <c r="J62" s="18" t="s">
        <v>13</v>
      </c>
      <c r="K62" s="5" t="s">
        <v>13</v>
      </c>
      <c r="L62" s="18" t="s">
        <v>13</v>
      </c>
      <c r="M62" s="9"/>
      <c r="N62" s="7"/>
      <c r="O62" s="7"/>
    </row>
    <row r="63" spans="1:15" ht="45" customHeight="1" thickBot="1" x14ac:dyDescent="0.3">
      <c r="A63" s="79"/>
      <c r="B63" s="93"/>
      <c r="C63" s="109"/>
      <c r="D63" s="100"/>
      <c r="E63" s="35"/>
      <c r="F63" s="22" t="s">
        <v>42</v>
      </c>
      <c r="G63" s="12">
        <f>H63</f>
        <v>1111010</v>
      </c>
      <c r="H63" s="12">
        <v>1111010</v>
      </c>
      <c r="I63" s="4" t="s">
        <v>13</v>
      </c>
      <c r="J63" s="12" t="s">
        <v>13</v>
      </c>
      <c r="K63" s="4" t="s">
        <v>13</v>
      </c>
      <c r="L63" s="12" t="s">
        <v>13</v>
      </c>
      <c r="M63" s="9"/>
      <c r="N63" s="7"/>
      <c r="O63" s="7"/>
    </row>
    <row r="64" spans="1:15" ht="19.55" customHeight="1" thickBot="1" x14ac:dyDescent="0.3">
      <c r="A64" s="79">
        <v>19</v>
      </c>
      <c r="B64" s="92" t="s">
        <v>35</v>
      </c>
      <c r="C64" s="107" t="s">
        <v>17</v>
      </c>
      <c r="D64" s="98">
        <v>1875</v>
      </c>
      <c r="E64" s="34"/>
      <c r="F64" s="28" t="s">
        <v>12</v>
      </c>
      <c r="G64" s="29">
        <f>G66+G65</f>
        <v>2187820</v>
      </c>
      <c r="H64" s="29">
        <f>G64</f>
        <v>2187820</v>
      </c>
      <c r="I64" s="36"/>
      <c r="J64" s="29"/>
      <c r="K64" s="36"/>
      <c r="L64" s="29"/>
      <c r="M64" s="9"/>
      <c r="N64" s="7"/>
      <c r="O64" s="7"/>
    </row>
    <row r="65" spans="1:15" ht="41.3" customHeight="1" thickBot="1" x14ac:dyDescent="0.3">
      <c r="A65" s="79"/>
      <c r="B65" s="93"/>
      <c r="C65" s="108"/>
      <c r="D65" s="99"/>
      <c r="E65" s="34" t="s">
        <v>11</v>
      </c>
      <c r="F65" s="21" t="s">
        <v>41</v>
      </c>
      <c r="G65" s="18">
        <f>H65</f>
        <v>1728370</v>
      </c>
      <c r="H65" s="18">
        <v>1728370</v>
      </c>
      <c r="I65" s="5" t="s">
        <v>13</v>
      </c>
      <c r="J65" s="18" t="s">
        <v>13</v>
      </c>
      <c r="K65" s="5" t="s">
        <v>13</v>
      </c>
      <c r="L65" s="18" t="s">
        <v>13</v>
      </c>
      <c r="M65" s="9"/>
      <c r="N65" s="7"/>
      <c r="O65" s="7"/>
    </row>
    <row r="66" spans="1:15" ht="41.3" customHeight="1" thickBot="1" x14ac:dyDescent="0.3">
      <c r="A66" s="79"/>
      <c r="B66" s="93"/>
      <c r="C66" s="109"/>
      <c r="D66" s="100"/>
      <c r="E66" s="35"/>
      <c r="F66" s="22" t="s">
        <v>42</v>
      </c>
      <c r="G66" s="12">
        <f>H66</f>
        <v>459450</v>
      </c>
      <c r="H66" s="12">
        <v>459450</v>
      </c>
      <c r="I66" s="4" t="s">
        <v>13</v>
      </c>
      <c r="J66" s="12" t="s">
        <v>13</v>
      </c>
      <c r="K66" s="4" t="s">
        <v>13</v>
      </c>
      <c r="L66" s="12" t="s">
        <v>13</v>
      </c>
      <c r="M66" s="9"/>
      <c r="N66" s="7"/>
      <c r="O66" s="7"/>
    </row>
    <row r="67" spans="1:15" ht="15.8" customHeight="1" thickBot="1" x14ac:dyDescent="0.3">
      <c r="A67" s="79">
        <v>20</v>
      </c>
      <c r="B67" s="92" t="s">
        <v>36</v>
      </c>
      <c r="C67" s="107" t="s">
        <v>17</v>
      </c>
      <c r="D67" s="98">
        <v>8800</v>
      </c>
      <c r="E67" s="34"/>
      <c r="F67" s="28" t="s">
        <v>12</v>
      </c>
      <c r="G67" s="29">
        <f>G69+G68</f>
        <v>10387570</v>
      </c>
      <c r="H67" s="29">
        <f>G67</f>
        <v>10387570</v>
      </c>
      <c r="I67" s="36"/>
      <c r="J67" s="29"/>
      <c r="K67" s="36"/>
      <c r="L67" s="29"/>
      <c r="M67" s="9"/>
      <c r="N67" s="7"/>
      <c r="O67" s="7"/>
    </row>
    <row r="68" spans="1:15" ht="41.95" customHeight="1" thickBot="1" x14ac:dyDescent="0.3">
      <c r="A68" s="79"/>
      <c r="B68" s="93"/>
      <c r="C68" s="108"/>
      <c r="D68" s="99"/>
      <c r="E68" s="34" t="s">
        <v>11</v>
      </c>
      <c r="F68" s="21" t="s">
        <v>41</v>
      </c>
      <c r="G68" s="18">
        <f>H68</f>
        <v>8206140</v>
      </c>
      <c r="H68" s="18">
        <v>8206140</v>
      </c>
      <c r="I68" s="5" t="s">
        <v>13</v>
      </c>
      <c r="J68" s="18" t="s">
        <v>13</v>
      </c>
      <c r="K68" s="5" t="s">
        <v>13</v>
      </c>
      <c r="L68" s="18" t="s">
        <v>13</v>
      </c>
      <c r="M68" s="9"/>
      <c r="N68" s="7"/>
      <c r="O68" s="7"/>
    </row>
    <row r="69" spans="1:15" ht="39.1" customHeight="1" thickBot="1" x14ac:dyDescent="0.3">
      <c r="A69" s="79"/>
      <c r="B69" s="93"/>
      <c r="C69" s="109"/>
      <c r="D69" s="100"/>
      <c r="E69" s="35"/>
      <c r="F69" s="22" t="s">
        <v>42</v>
      </c>
      <c r="G69" s="12">
        <f>H69</f>
        <v>2181430</v>
      </c>
      <c r="H69" s="12">
        <v>2181430</v>
      </c>
      <c r="I69" s="4" t="s">
        <v>13</v>
      </c>
      <c r="J69" s="12" t="s">
        <v>13</v>
      </c>
      <c r="K69" s="4" t="s">
        <v>13</v>
      </c>
      <c r="L69" s="12" t="s">
        <v>13</v>
      </c>
      <c r="M69" s="9"/>
      <c r="N69" s="7"/>
      <c r="O69" s="7"/>
    </row>
    <row r="70" spans="1:15" ht="16.5" customHeight="1" thickBot="1" x14ac:dyDescent="0.3">
      <c r="A70" s="79">
        <v>21</v>
      </c>
      <c r="B70" s="92" t="s">
        <v>37</v>
      </c>
      <c r="C70" s="107" t="s">
        <v>17</v>
      </c>
      <c r="D70" s="98">
        <v>6920</v>
      </c>
      <c r="E70" s="34"/>
      <c r="F70" s="28" t="s">
        <v>12</v>
      </c>
      <c r="G70" s="29">
        <f>G72+G71</f>
        <v>8348590</v>
      </c>
      <c r="H70" s="29">
        <f>H71+H72</f>
        <v>8348590</v>
      </c>
      <c r="I70" s="36"/>
      <c r="J70" s="29"/>
      <c r="K70" s="36"/>
      <c r="L70" s="29"/>
      <c r="M70" s="9"/>
      <c r="N70" s="7"/>
      <c r="O70" s="7"/>
    </row>
    <row r="71" spans="1:15" ht="50.95" customHeight="1" thickBot="1" x14ac:dyDescent="0.3">
      <c r="A71" s="79"/>
      <c r="B71" s="93"/>
      <c r="C71" s="108"/>
      <c r="D71" s="99"/>
      <c r="E71" s="34" t="s">
        <v>11</v>
      </c>
      <c r="F71" s="21" t="s">
        <v>41</v>
      </c>
      <c r="G71" s="18">
        <f>H71</f>
        <v>6595350</v>
      </c>
      <c r="H71" s="18">
        <v>6595350</v>
      </c>
      <c r="I71" s="5" t="s">
        <v>13</v>
      </c>
      <c r="J71" s="18" t="s">
        <v>13</v>
      </c>
      <c r="K71" s="5" t="s">
        <v>13</v>
      </c>
      <c r="L71" s="18" t="s">
        <v>13</v>
      </c>
      <c r="M71" s="9"/>
      <c r="N71" s="7"/>
      <c r="O71" s="7"/>
    </row>
    <row r="72" spans="1:15" ht="50.95" customHeight="1" thickBot="1" x14ac:dyDescent="0.3">
      <c r="A72" s="79"/>
      <c r="B72" s="93"/>
      <c r="C72" s="109"/>
      <c r="D72" s="100"/>
      <c r="E72" s="35"/>
      <c r="F72" s="22" t="s">
        <v>42</v>
      </c>
      <c r="G72" s="12">
        <f>H72</f>
        <v>1753240</v>
      </c>
      <c r="H72" s="12">
        <v>1753240</v>
      </c>
      <c r="I72" s="4" t="s">
        <v>13</v>
      </c>
      <c r="J72" s="12" t="s">
        <v>13</v>
      </c>
      <c r="K72" s="4" t="s">
        <v>13</v>
      </c>
      <c r="L72" s="12" t="s">
        <v>13</v>
      </c>
      <c r="M72" s="9"/>
      <c r="N72" s="7"/>
      <c r="O72" s="7"/>
    </row>
    <row r="73" spans="1:15" ht="14.95" customHeight="1" thickBot="1" x14ac:dyDescent="0.3">
      <c r="A73" s="79">
        <v>22</v>
      </c>
      <c r="B73" s="92" t="s">
        <v>38</v>
      </c>
      <c r="C73" s="107" t="s">
        <v>17</v>
      </c>
      <c r="D73" s="99">
        <v>6046.5</v>
      </c>
      <c r="E73" s="34"/>
      <c r="F73" s="28" t="s">
        <v>12</v>
      </c>
      <c r="G73" s="29">
        <f>G75+G74</f>
        <v>7568080</v>
      </c>
      <c r="H73" s="29">
        <f>H74+H75</f>
        <v>7568080</v>
      </c>
      <c r="I73" s="36"/>
      <c r="J73" s="29"/>
      <c r="K73" s="36"/>
      <c r="L73" s="29"/>
      <c r="M73" s="9"/>
      <c r="N73" s="7"/>
      <c r="O73" s="7"/>
    </row>
    <row r="74" spans="1:15" ht="39.1" customHeight="1" thickBot="1" x14ac:dyDescent="0.3">
      <c r="A74" s="79"/>
      <c r="B74" s="93"/>
      <c r="C74" s="108"/>
      <c r="D74" s="99"/>
      <c r="E74" s="34" t="s">
        <v>11</v>
      </c>
      <c r="F74" s="21" t="s">
        <v>41</v>
      </c>
      <c r="G74" s="18">
        <f>H74</f>
        <v>5978750</v>
      </c>
      <c r="H74" s="18">
        <v>5978750</v>
      </c>
      <c r="I74" s="5" t="s">
        <v>13</v>
      </c>
      <c r="J74" s="18" t="s">
        <v>13</v>
      </c>
      <c r="K74" s="5" t="s">
        <v>13</v>
      </c>
      <c r="L74" s="18" t="s">
        <v>13</v>
      </c>
      <c r="M74" s="9"/>
      <c r="N74" s="7"/>
      <c r="O74" s="7"/>
    </row>
    <row r="75" spans="1:15" ht="41.3" customHeight="1" thickBot="1" x14ac:dyDescent="0.3">
      <c r="A75" s="79"/>
      <c r="B75" s="93"/>
      <c r="C75" s="109"/>
      <c r="D75" s="99"/>
      <c r="E75" s="35"/>
      <c r="F75" s="22" t="s">
        <v>42</v>
      </c>
      <c r="G75" s="12">
        <f>H75</f>
        <v>1589330</v>
      </c>
      <c r="H75" s="12">
        <v>1589330</v>
      </c>
      <c r="I75" s="4" t="s">
        <v>13</v>
      </c>
      <c r="J75" s="12" t="s">
        <v>13</v>
      </c>
      <c r="K75" s="4" t="s">
        <v>13</v>
      </c>
      <c r="L75" s="12" t="s">
        <v>13</v>
      </c>
      <c r="M75" s="9"/>
      <c r="N75" s="7"/>
      <c r="O75" s="7"/>
    </row>
    <row r="76" spans="1:15" ht="14.95" customHeight="1" thickBot="1" x14ac:dyDescent="0.3">
      <c r="A76" s="79">
        <v>23</v>
      </c>
      <c r="B76" s="92" t="s">
        <v>39</v>
      </c>
      <c r="C76" s="107" t="s">
        <v>17</v>
      </c>
      <c r="D76" s="99">
        <v>1044</v>
      </c>
      <c r="E76" s="34"/>
      <c r="F76" s="30" t="s">
        <v>12</v>
      </c>
      <c r="G76" s="31">
        <f>G78+G77</f>
        <v>1218190</v>
      </c>
      <c r="H76" s="31">
        <f>G76</f>
        <v>1218190</v>
      </c>
      <c r="I76" s="37"/>
      <c r="J76" s="31"/>
      <c r="K76" s="37"/>
      <c r="L76" s="31"/>
      <c r="M76" s="9"/>
      <c r="N76" s="7"/>
      <c r="O76" s="7"/>
    </row>
    <row r="77" spans="1:15" ht="42.8" customHeight="1" thickBot="1" x14ac:dyDescent="0.3">
      <c r="A77" s="79"/>
      <c r="B77" s="93"/>
      <c r="C77" s="108"/>
      <c r="D77" s="99"/>
      <c r="E77" s="34" t="s">
        <v>11</v>
      </c>
      <c r="F77" s="21" t="s">
        <v>41</v>
      </c>
      <c r="G77" s="18">
        <f>H77</f>
        <v>962360</v>
      </c>
      <c r="H77" s="18">
        <v>962360</v>
      </c>
      <c r="I77" s="5" t="s">
        <v>13</v>
      </c>
      <c r="J77" s="18" t="s">
        <v>13</v>
      </c>
      <c r="K77" s="5" t="s">
        <v>13</v>
      </c>
      <c r="L77" s="18" t="s">
        <v>13</v>
      </c>
      <c r="M77" s="9"/>
      <c r="N77" s="7"/>
      <c r="O77" s="7"/>
    </row>
    <row r="78" spans="1:15" ht="38.25" customHeight="1" thickBot="1" x14ac:dyDescent="0.3">
      <c r="A78" s="79"/>
      <c r="B78" s="93"/>
      <c r="C78" s="109"/>
      <c r="D78" s="99"/>
      <c r="E78" s="35"/>
      <c r="F78" s="22" t="s">
        <v>42</v>
      </c>
      <c r="G78" s="12">
        <f>H78</f>
        <v>255830</v>
      </c>
      <c r="H78" s="12">
        <v>255830</v>
      </c>
      <c r="I78" s="4" t="s">
        <v>13</v>
      </c>
      <c r="J78" s="12" t="s">
        <v>13</v>
      </c>
      <c r="K78" s="4" t="s">
        <v>13</v>
      </c>
      <c r="L78" s="12" t="s">
        <v>13</v>
      </c>
      <c r="M78" s="9"/>
      <c r="N78" s="7"/>
      <c r="O78" s="7"/>
    </row>
    <row r="79" spans="1:15" ht="23.3" customHeight="1" thickBot="1" x14ac:dyDescent="0.3">
      <c r="A79" s="110"/>
      <c r="B79" s="112" t="s">
        <v>40</v>
      </c>
      <c r="C79" s="113"/>
      <c r="D79" s="113"/>
      <c r="E79" s="113"/>
      <c r="F79" s="23" t="s">
        <v>12</v>
      </c>
      <c r="G79" s="18">
        <f>G80+G81</f>
        <v>890</v>
      </c>
      <c r="H79" s="18">
        <f>H80+H81</f>
        <v>890</v>
      </c>
      <c r="I79" s="13"/>
      <c r="J79" s="13"/>
      <c r="K79" s="13"/>
      <c r="L79" s="13"/>
    </row>
    <row r="80" spans="1:15" ht="41.45" thickBot="1" x14ac:dyDescent="0.3">
      <c r="A80" s="111"/>
      <c r="B80" s="114"/>
      <c r="C80" s="115"/>
      <c r="D80" s="115"/>
      <c r="E80" s="115"/>
      <c r="F80" s="21" t="s">
        <v>41</v>
      </c>
      <c r="G80" s="18">
        <f>H80</f>
        <v>40</v>
      </c>
      <c r="H80" s="18">
        <v>40</v>
      </c>
      <c r="I80" s="13"/>
      <c r="J80" s="13"/>
      <c r="K80" s="13"/>
      <c r="L80" s="13"/>
    </row>
    <row r="81" spans="1:15" ht="41.45" thickBot="1" x14ac:dyDescent="0.3">
      <c r="A81" s="111"/>
      <c r="B81" s="114"/>
      <c r="C81" s="115"/>
      <c r="D81" s="115"/>
      <c r="E81" s="115"/>
      <c r="F81" s="21" t="s">
        <v>42</v>
      </c>
      <c r="G81" s="18">
        <f>H81</f>
        <v>850</v>
      </c>
      <c r="H81" s="18">
        <v>850</v>
      </c>
      <c r="I81" s="13"/>
      <c r="J81" s="13"/>
      <c r="K81" s="13"/>
      <c r="L81" s="13"/>
    </row>
    <row r="82" spans="1:15" ht="19.55" customHeight="1" thickBot="1" x14ac:dyDescent="0.3">
      <c r="A82" s="110"/>
      <c r="B82" s="117" t="s">
        <v>14</v>
      </c>
      <c r="C82" s="118"/>
      <c r="D82" s="123">
        <v>59581.7</v>
      </c>
      <c r="E82" s="126" t="s">
        <v>11</v>
      </c>
      <c r="F82" s="32" t="s">
        <v>12</v>
      </c>
      <c r="G82" s="18">
        <f>G83+G84</f>
        <v>73900000</v>
      </c>
      <c r="H82" s="18">
        <f>H84+H83</f>
        <v>73900000</v>
      </c>
      <c r="I82" s="13"/>
      <c r="J82" s="13"/>
      <c r="K82" s="13"/>
      <c r="L82" s="13"/>
    </row>
    <row r="83" spans="1:15" ht="41.45" thickBot="1" x14ac:dyDescent="0.3">
      <c r="A83" s="111"/>
      <c r="B83" s="119"/>
      <c r="C83" s="120"/>
      <c r="D83" s="124"/>
      <c r="E83" s="127"/>
      <c r="F83" s="44" t="s">
        <v>41</v>
      </c>
      <c r="G83" s="18">
        <f>H83</f>
        <v>58380000</v>
      </c>
      <c r="H83" s="18">
        <v>58380000</v>
      </c>
      <c r="I83" s="13"/>
      <c r="J83" s="13"/>
      <c r="K83" s="13"/>
      <c r="L83" s="13"/>
    </row>
    <row r="84" spans="1:15" ht="41.45" thickBot="1" x14ac:dyDescent="0.3">
      <c r="A84" s="116"/>
      <c r="B84" s="121"/>
      <c r="C84" s="122"/>
      <c r="D84" s="125"/>
      <c r="E84" s="128"/>
      <c r="F84" s="22" t="s">
        <v>42</v>
      </c>
      <c r="G84" s="27">
        <f>H84</f>
        <v>15520000</v>
      </c>
      <c r="H84" s="18">
        <v>15520000</v>
      </c>
      <c r="I84" s="13"/>
      <c r="J84" s="13"/>
      <c r="K84" s="13"/>
      <c r="L84" s="13"/>
    </row>
    <row r="85" spans="1:15" x14ac:dyDescent="0.25">
      <c r="A85" s="14"/>
      <c r="G85" s="20"/>
      <c r="H85" s="20"/>
    </row>
    <row r="86" spans="1:15" x14ac:dyDescent="0.25">
      <c r="A86" s="14"/>
      <c r="G86" s="20"/>
      <c r="H86" s="20"/>
    </row>
    <row r="87" spans="1:15" ht="60.8" customHeight="1" x14ac:dyDescent="0.3">
      <c r="A87" s="74" t="s">
        <v>48</v>
      </c>
      <c r="B87" s="74"/>
      <c r="C87" s="74"/>
      <c r="D87" s="74"/>
      <c r="E87" s="74"/>
      <c r="F87" s="74"/>
      <c r="G87" s="74"/>
      <c r="H87" s="74"/>
      <c r="I87" s="74"/>
      <c r="J87" s="74"/>
    </row>
    <row r="88" spans="1:15" ht="79.5" customHeight="1" thickBot="1" x14ac:dyDescent="0.35">
      <c r="A88" s="129" t="s">
        <v>15</v>
      </c>
      <c r="B88" s="129"/>
      <c r="C88" s="129"/>
      <c r="D88" s="129"/>
      <c r="E88" s="129"/>
      <c r="F88" s="129"/>
      <c r="G88" s="129"/>
      <c r="H88" s="129"/>
      <c r="I88" s="129"/>
      <c r="J88" s="129"/>
    </row>
    <row r="89" spans="1:15" ht="25.5" customHeight="1" x14ac:dyDescent="0.25">
      <c r="A89" s="78" t="s">
        <v>0</v>
      </c>
      <c r="B89" s="2" t="s">
        <v>1</v>
      </c>
      <c r="C89" s="78" t="s">
        <v>4</v>
      </c>
      <c r="D89" s="87" t="s">
        <v>5</v>
      </c>
      <c r="E89" s="78" t="s">
        <v>7</v>
      </c>
      <c r="F89" s="78" t="s">
        <v>8</v>
      </c>
      <c r="G89" s="81" t="s">
        <v>9</v>
      </c>
      <c r="H89" s="82"/>
      <c r="I89" s="82"/>
      <c r="J89" s="82"/>
      <c r="K89" s="82"/>
      <c r="L89" s="83"/>
      <c r="M89" s="38"/>
      <c r="N89" s="38"/>
      <c r="O89" s="38"/>
    </row>
    <row r="90" spans="1:15" ht="15.8" customHeight="1" thickBot="1" x14ac:dyDescent="0.3">
      <c r="A90" s="79"/>
      <c r="B90" s="3" t="s">
        <v>2</v>
      </c>
      <c r="C90" s="79"/>
      <c r="D90" s="88"/>
      <c r="E90" s="79"/>
      <c r="F90" s="79"/>
      <c r="G90" s="84"/>
      <c r="H90" s="85"/>
      <c r="I90" s="85"/>
      <c r="J90" s="85"/>
      <c r="K90" s="85"/>
      <c r="L90" s="86"/>
      <c r="M90" s="38"/>
      <c r="N90" s="38"/>
      <c r="O90" s="38"/>
    </row>
    <row r="91" spans="1:15" ht="21.1" customHeight="1" thickBot="1" x14ac:dyDescent="0.3">
      <c r="A91" s="80"/>
      <c r="B91" s="4" t="s">
        <v>3</v>
      </c>
      <c r="C91" s="80"/>
      <c r="D91" s="27" t="s">
        <v>6</v>
      </c>
      <c r="E91" s="80"/>
      <c r="F91" s="80"/>
      <c r="G91" s="12" t="s">
        <v>10</v>
      </c>
      <c r="H91" s="5">
        <v>2023</v>
      </c>
      <c r="I91" s="5">
        <v>2024</v>
      </c>
      <c r="J91" s="5">
        <v>2025</v>
      </c>
      <c r="K91" s="5">
        <v>2026</v>
      </c>
      <c r="L91" s="5">
        <v>2027</v>
      </c>
      <c r="M91" s="38"/>
      <c r="N91" s="38"/>
      <c r="O91" s="38"/>
    </row>
    <row r="92" spans="1:15" ht="18.7" customHeight="1" thickBot="1" x14ac:dyDescent="0.3">
      <c r="A92" s="6">
        <v>1</v>
      </c>
      <c r="B92" s="4">
        <v>2</v>
      </c>
      <c r="C92" s="6">
        <v>3</v>
      </c>
      <c r="D92" s="4">
        <v>4</v>
      </c>
      <c r="E92" s="6">
        <v>5</v>
      </c>
      <c r="F92" s="4">
        <v>6</v>
      </c>
      <c r="G92" s="6">
        <v>7</v>
      </c>
      <c r="H92" s="4">
        <v>8</v>
      </c>
      <c r="I92" s="6">
        <v>9</v>
      </c>
      <c r="J92" s="4">
        <v>10</v>
      </c>
      <c r="K92" s="4">
        <v>10</v>
      </c>
      <c r="L92" s="4">
        <v>10</v>
      </c>
      <c r="M92" s="38"/>
      <c r="N92" s="38"/>
      <c r="O92" s="38"/>
    </row>
    <row r="93" spans="1:15" ht="14.95" thickBot="1" x14ac:dyDescent="0.3">
      <c r="A93" s="79">
        <v>1</v>
      </c>
      <c r="B93" s="92" t="s">
        <v>49</v>
      </c>
      <c r="C93" s="96" t="s">
        <v>17</v>
      </c>
      <c r="D93" s="99">
        <v>1366.39</v>
      </c>
      <c r="E93" s="8"/>
      <c r="F93" s="28" t="s">
        <v>12</v>
      </c>
      <c r="G93" s="42">
        <f>G95</f>
        <v>2135709</v>
      </c>
      <c r="H93" s="42" t="s">
        <v>13</v>
      </c>
      <c r="I93" s="29">
        <f>I95</f>
        <v>2135709</v>
      </c>
      <c r="J93" s="42" t="s">
        <v>13</v>
      </c>
      <c r="K93" s="42" t="s">
        <v>13</v>
      </c>
      <c r="L93" s="42" t="s">
        <v>13</v>
      </c>
    </row>
    <row r="94" spans="1:15" ht="41.45" thickBot="1" x14ac:dyDescent="0.3">
      <c r="A94" s="79"/>
      <c r="B94" s="93"/>
      <c r="C94" s="96"/>
      <c r="D94" s="99"/>
      <c r="E94" s="8" t="s">
        <v>11</v>
      </c>
      <c r="F94" s="21" t="s">
        <v>41</v>
      </c>
      <c r="G94" s="18">
        <v>0</v>
      </c>
      <c r="H94" s="18" t="s">
        <v>13</v>
      </c>
      <c r="I94" s="18">
        <v>0</v>
      </c>
      <c r="J94" s="18" t="s">
        <v>13</v>
      </c>
      <c r="K94" s="18" t="s">
        <v>13</v>
      </c>
      <c r="L94" s="18" t="s">
        <v>13</v>
      </c>
    </row>
    <row r="95" spans="1:15" ht="41.45" thickBot="1" x14ac:dyDescent="0.3">
      <c r="A95" s="79"/>
      <c r="B95" s="93"/>
      <c r="C95" s="96"/>
      <c r="D95" s="99"/>
      <c r="E95" s="8"/>
      <c r="F95" s="22" t="s">
        <v>42</v>
      </c>
      <c r="G95" s="12">
        <f>I95</f>
        <v>2135709</v>
      </c>
      <c r="H95" s="12" t="s">
        <v>13</v>
      </c>
      <c r="I95" s="12">
        <v>2135709</v>
      </c>
      <c r="J95" s="12" t="s">
        <v>13</v>
      </c>
      <c r="K95" s="12" t="s">
        <v>13</v>
      </c>
      <c r="L95" s="12" t="s">
        <v>13</v>
      </c>
    </row>
    <row r="96" spans="1:15" ht="14.95" thickBot="1" x14ac:dyDescent="0.3">
      <c r="A96" s="78">
        <v>2</v>
      </c>
      <c r="B96" s="92" t="s">
        <v>50</v>
      </c>
      <c r="C96" s="95" t="s">
        <v>17</v>
      </c>
      <c r="D96" s="98">
        <v>2229.5</v>
      </c>
      <c r="E96" s="39"/>
      <c r="F96" s="28" t="s">
        <v>12</v>
      </c>
      <c r="G96" s="42">
        <f>G98</f>
        <v>3028060.85</v>
      </c>
      <c r="H96" s="42" t="s">
        <v>13</v>
      </c>
      <c r="I96" s="29">
        <f>I98</f>
        <v>3028060.85</v>
      </c>
      <c r="J96" s="42" t="s">
        <v>13</v>
      </c>
      <c r="K96" s="42" t="s">
        <v>13</v>
      </c>
      <c r="L96" s="42" t="s">
        <v>13</v>
      </c>
    </row>
    <row r="97" spans="1:12" ht="41.45" thickBot="1" x14ac:dyDescent="0.3">
      <c r="A97" s="79"/>
      <c r="B97" s="93"/>
      <c r="C97" s="96"/>
      <c r="D97" s="99"/>
      <c r="E97" s="8" t="s">
        <v>11</v>
      </c>
      <c r="F97" s="21" t="s">
        <v>41</v>
      </c>
      <c r="G97" s="18">
        <v>0</v>
      </c>
      <c r="H97" s="18" t="s">
        <v>13</v>
      </c>
      <c r="I97" s="18">
        <v>0</v>
      </c>
      <c r="J97" s="18" t="s">
        <v>13</v>
      </c>
      <c r="K97" s="18" t="s">
        <v>13</v>
      </c>
      <c r="L97" s="18" t="s">
        <v>13</v>
      </c>
    </row>
    <row r="98" spans="1:12" ht="41.45" thickBot="1" x14ac:dyDescent="0.3">
      <c r="A98" s="80"/>
      <c r="B98" s="94"/>
      <c r="C98" s="97"/>
      <c r="D98" s="100"/>
      <c r="E98" s="40"/>
      <c r="F98" s="22" t="s">
        <v>42</v>
      </c>
      <c r="G98" s="12">
        <f>I98</f>
        <v>3028060.85</v>
      </c>
      <c r="H98" s="12" t="s">
        <v>13</v>
      </c>
      <c r="I98" s="12">
        <v>3028060.85</v>
      </c>
      <c r="J98" s="12" t="s">
        <v>13</v>
      </c>
      <c r="K98" s="12" t="s">
        <v>13</v>
      </c>
      <c r="L98" s="12" t="s">
        <v>13</v>
      </c>
    </row>
    <row r="99" spans="1:12" ht="14.95" thickBot="1" x14ac:dyDescent="0.3">
      <c r="A99" s="79">
        <v>3</v>
      </c>
      <c r="B99" s="93" t="s">
        <v>51</v>
      </c>
      <c r="C99" s="96" t="s">
        <v>17</v>
      </c>
      <c r="D99" s="99">
        <v>2110.5</v>
      </c>
      <c r="E99" s="8"/>
      <c r="F99" s="28" t="s">
        <v>12</v>
      </c>
      <c r="G99" s="42">
        <f>G101</f>
        <v>2866435.64</v>
      </c>
      <c r="H99" s="42" t="s">
        <v>13</v>
      </c>
      <c r="I99" s="29">
        <f>I101</f>
        <v>2866435.64</v>
      </c>
      <c r="J99" s="42" t="s">
        <v>13</v>
      </c>
      <c r="K99" s="42" t="s">
        <v>13</v>
      </c>
      <c r="L99" s="42" t="s">
        <v>13</v>
      </c>
    </row>
    <row r="100" spans="1:12" ht="41.45" thickBot="1" x14ac:dyDescent="0.3">
      <c r="A100" s="79"/>
      <c r="B100" s="93"/>
      <c r="C100" s="96"/>
      <c r="D100" s="99"/>
      <c r="E100" s="8" t="s">
        <v>11</v>
      </c>
      <c r="F100" s="21" t="s">
        <v>41</v>
      </c>
      <c r="G100" s="18">
        <v>0</v>
      </c>
      <c r="H100" s="18" t="s">
        <v>13</v>
      </c>
      <c r="I100" s="18">
        <v>0</v>
      </c>
      <c r="J100" s="18" t="s">
        <v>13</v>
      </c>
      <c r="K100" s="18" t="s">
        <v>13</v>
      </c>
      <c r="L100" s="18" t="s">
        <v>13</v>
      </c>
    </row>
    <row r="101" spans="1:12" ht="41.45" thickBot="1" x14ac:dyDescent="0.3">
      <c r="A101" s="79"/>
      <c r="B101" s="93"/>
      <c r="C101" s="96"/>
      <c r="D101" s="99"/>
      <c r="E101" s="8"/>
      <c r="F101" s="22" t="s">
        <v>42</v>
      </c>
      <c r="G101" s="12">
        <f>I101</f>
        <v>2866435.64</v>
      </c>
      <c r="H101" s="12" t="s">
        <v>13</v>
      </c>
      <c r="I101" s="12">
        <v>2866435.64</v>
      </c>
      <c r="J101" s="12" t="s">
        <v>13</v>
      </c>
      <c r="K101" s="12" t="s">
        <v>13</v>
      </c>
      <c r="L101" s="12" t="s">
        <v>13</v>
      </c>
    </row>
    <row r="102" spans="1:12" ht="14.95" thickBot="1" x14ac:dyDescent="0.3">
      <c r="A102" s="78">
        <v>4</v>
      </c>
      <c r="B102" s="92" t="s">
        <v>52</v>
      </c>
      <c r="C102" s="95" t="s">
        <v>17</v>
      </c>
      <c r="D102" s="98">
        <v>2048.5</v>
      </c>
      <c r="E102" s="39"/>
      <c r="F102" s="28" t="s">
        <v>12</v>
      </c>
      <c r="G102" s="42">
        <f>G104</f>
        <v>3872605.13</v>
      </c>
      <c r="H102" s="42" t="s">
        <v>13</v>
      </c>
      <c r="I102" s="29">
        <f>I104</f>
        <v>3872605.13</v>
      </c>
      <c r="J102" s="42" t="s">
        <v>13</v>
      </c>
      <c r="K102" s="42" t="s">
        <v>13</v>
      </c>
      <c r="L102" s="42" t="s">
        <v>13</v>
      </c>
    </row>
    <row r="103" spans="1:12" ht="41.45" thickBot="1" x14ac:dyDescent="0.3">
      <c r="A103" s="79"/>
      <c r="B103" s="93"/>
      <c r="C103" s="96"/>
      <c r="D103" s="99"/>
      <c r="E103" s="8" t="s">
        <v>11</v>
      </c>
      <c r="F103" s="21" t="s">
        <v>41</v>
      </c>
      <c r="G103" s="18">
        <v>0</v>
      </c>
      <c r="H103" s="18" t="s">
        <v>13</v>
      </c>
      <c r="I103" s="18">
        <v>0</v>
      </c>
      <c r="J103" s="18" t="s">
        <v>13</v>
      </c>
      <c r="K103" s="18" t="s">
        <v>13</v>
      </c>
      <c r="L103" s="18" t="s">
        <v>13</v>
      </c>
    </row>
    <row r="104" spans="1:12" ht="41.45" thickBot="1" x14ac:dyDescent="0.3">
      <c r="A104" s="80"/>
      <c r="B104" s="94"/>
      <c r="C104" s="97"/>
      <c r="D104" s="100"/>
      <c r="E104" s="40"/>
      <c r="F104" s="22" t="s">
        <v>42</v>
      </c>
      <c r="G104" s="12">
        <f>I104</f>
        <v>3872605.13</v>
      </c>
      <c r="H104" s="12" t="s">
        <v>13</v>
      </c>
      <c r="I104" s="12">
        <v>3872605.13</v>
      </c>
      <c r="J104" s="12" t="s">
        <v>13</v>
      </c>
      <c r="K104" s="12" t="s">
        <v>13</v>
      </c>
      <c r="L104" s="12" t="s">
        <v>13</v>
      </c>
    </row>
    <row r="105" spans="1:12" ht="14.95" thickBot="1" x14ac:dyDescent="0.3">
      <c r="A105" s="78">
        <v>5</v>
      </c>
      <c r="B105" s="92" t="s">
        <v>53</v>
      </c>
      <c r="C105" s="95" t="s">
        <v>17</v>
      </c>
      <c r="D105" s="98">
        <v>1845</v>
      </c>
      <c r="E105" s="39"/>
      <c r="F105" s="28" t="s">
        <v>12</v>
      </c>
      <c r="G105" s="42">
        <f>G107</f>
        <v>2505831.37</v>
      </c>
      <c r="H105" s="42" t="s">
        <v>13</v>
      </c>
      <c r="I105" s="29">
        <f>I107</f>
        <v>2505831.37</v>
      </c>
      <c r="J105" s="42" t="s">
        <v>13</v>
      </c>
      <c r="K105" s="42" t="s">
        <v>13</v>
      </c>
      <c r="L105" s="42" t="s">
        <v>13</v>
      </c>
    </row>
    <row r="106" spans="1:12" ht="41.45" thickBot="1" x14ac:dyDescent="0.3">
      <c r="A106" s="79"/>
      <c r="B106" s="93"/>
      <c r="C106" s="96"/>
      <c r="D106" s="99"/>
      <c r="E106" s="8" t="s">
        <v>11</v>
      </c>
      <c r="F106" s="21" t="s">
        <v>41</v>
      </c>
      <c r="G106" s="18">
        <v>0</v>
      </c>
      <c r="H106" s="18" t="s">
        <v>13</v>
      </c>
      <c r="I106" s="18">
        <v>0</v>
      </c>
      <c r="J106" s="18" t="s">
        <v>13</v>
      </c>
      <c r="K106" s="18" t="s">
        <v>13</v>
      </c>
      <c r="L106" s="18" t="s">
        <v>13</v>
      </c>
    </row>
    <row r="107" spans="1:12" ht="41.45" thickBot="1" x14ac:dyDescent="0.3">
      <c r="A107" s="80"/>
      <c r="B107" s="94"/>
      <c r="C107" s="97"/>
      <c r="D107" s="100"/>
      <c r="E107" s="40"/>
      <c r="F107" s="22" t="s">
        <v>42</v>
      </c>
      <c r="G107" s="12">
        <f>I107</f>
        <v>2505831.37</v>
      </c>
      <c r="H107" s="12" t="s">
        <v>13</v>
      </c>
      <c r="I107" s="12">
        <v>2505831.37</v>
      </c>
      <c r="J107" s="12" t="s">
        <v>13</v>
      </c>
      <c r="K107" s="12" t="s">
        <v>13</v>
      </c>
      <c r="L107" s="12" t="s">
        <v>13</v>
      </c>
    </row>
    <row r="108" spans="1:12" ht="14.95" thickBot="1" x14ac:dyDescent="0.3">
      <c r="A108" s="78">
        <v>6</v>
      </c>
      <c r="B108" s="92" t="s">
        <v>54</v>
      </c>
      <c r="C108" s="95" t="s">
        <v>43</v>
      </c>
      <c r="D108" s="98">
        <v>1900</v>
      </c>
      <c r="E108" s="39"/>
      <c r="F108" s="28" t="s">
        <v>12</v>
      </c>
      <c r="G108" s="42">
        <f>G110</f>
        <v>2580533.23</v>
      </c>
      <c r="H108" s="42" t="s">
        <v>13</v>
      </c>
      <c r="I108" s="29">
        <f>I110</f>
        <v>2580533.23</v>
      </c>
      <c r="J108" s="42" t="s">
        <v>13</v>
      </c>
      <c r="K108" s="42" t="s">
        <v>13</v>
      </c>
      <c r="L108" s="42" t="s">
        <v>13</v>
      </c>
    </row>
    <row r="109" spans="1:12" ht="41.45" thickBot="1" x14ac:dyDescent="0.3">
      <c r="A109" s="79"/>
      <c r="B109" s="93"/>
      <c r="C109" s="96"/>
      <c r="D109" s="99"/>
      <c r="E109" s="8" t="s">
        <v>11</v>
      </c>
      <c r="F109" s="21" t="s">
        <v>41</v>
      </c>
      <c r="G109" s="18">
        <v>0</v>
      </c>
      <c r="H109" s="18" t="s">
        <v>13</v>
      </c>
      <c r="I109" s="18">
        <v>0</v>
      </c>
      <c r="J109" s="18" t="s">
        <v>13</v>
      </c>
      <c r="K109" s="18" t="s">
        <v>13</v>
      </c>
      <c r="L109" s="18" t="s">
        <v>13</v>
      </c>
    </row>
    <row r="110" spans="1:12" ht="41.45" thickBot="1" x14ac:dyDescent="0.3">
      <c r="A110" s="80"/>
      <c r="B110" s="94"/>
      <c r="C110" s="97"/>
      <c r="D110" s="100"/>
      <c r="E110" s="40"/>
      <c r="F110" s="22" t="s">
        <v>42</v>
      </c>
      <c r="G110" s="12">
        <f>I110</f>
        <v>2580533.23</v>
      </c>
      <c r="H110" s="12" t="s">
        <v>13</v>
      </c>
      <c r="I110" s="12">
        <v>2580533.23</v>
      </c>
      <c r="J110" s="12" t="s">
        <v>13</v>
      </c>
      <c r="K110" s="12" t="s">
        <v>13</v>
      </c>
      <c r="L110" s="12" t="s">
        <v>13</v>
      </c>
    </row>
    <row r="111" spans="1:12" ht="14.95" thickBot="1" x14ac:dyDescent="0.3">
      <c r="A111" s="79">
        <v>7</v>
      </c>
      <c r="B111" s="93" t="s">
        <v>55</v>
      </c>
      <c r="C111" s="96" t="s">
        <v>17</v>
      </c>
      <c r="D111" s="99">
        <v>1786.5</v>
      </c>
      <c r="E111" s="8"/>
      <c r="F111" s="28" t="s">
        <v>12</v>
      </c>
      <c r="G111" s="42">
        <f>G113</f>
        <v>2423755.85</v>
      </c>
      <c r="H111" s="42" t="s">
        <v>13</v>
      </c>
      <c r="I111" s="29">
        <f>I113</f>
        <v>2423755.85</v>
      </c>
      <c r="J111" s="42" t="s">
        <v>13</v>
      </c>
      <c r="K111" s="42" t="s">
        <v>13</v>
      </c>
      <c r="L111" s="42" t="s">
        <v>13</v>
      </c>
    </row>
    <row r="112" spans="1:12" ht="41.45" thickBot="1" x14ac:dyDescent="0.3">
      <c r="A112" s="79"/>
      <c r="B112" s="93"/>
      <c r="C112" s="96"/>
      <c r="D112" s="99"/>
      <c r="E112" s="8" t="s">
        <v>11</v>
      </c>
      <c r="F112" s="21" t="s">
        <v>41</v>
      </c>
      <c r="G112" s="18">
        <v>0</v>
      </c>
      <c r="H112" s="18" t="s">
        <v>13</v>
      </c>
      <c r="I112" s="18">
        <v>0</v>
      </c>
      <c r="J112" s="18" t="s">
        <v>13</v>
      </c>
      <c r="K112" s="18" t="s">
        <v>13</v>
      </c>
      <c r="L112" s="18" t="s">
        <v>13</v>
      </c>
    </row>
    <row r="113" spans="1:12" ht="41.45" thickBot="1" x14ac:dyDescent="0.3">
      <c r="A113" s="79"/>
      <c r="B113" s="93"/>
      <c r="C113" s="96"/>
      <c r="D113" s="99"/>
      <c r="E113" s="8"/>
      <c r="F113" s="22" t="s">
        <v>42</v>
      </c>
      <c r="G113" s="12">
        <f>I113</f>
        <v>2423755.85</v>
      </c>
      <c r="H113" s="12" t="s">
        <v>13</v>
      </c>
      <c r="I113" s="12">
        <v>2423755.85</v>
      </c>
      <c r="J113" s="12" t="s">
        <v>13</v>
      </c>
      <c r="K113" s="12" t="s">
        <v>13</v>
      </c>
      <c r="L113" s="12" t="s">
        <v>13</v>
      </c>
    </row>
    <row r="114" spans="1:12" ht="14.95" thickBot="1" x14ac:dyDescent="0.3">
      <c r="A114" s="78">
        <v>8</v>
      </c>
      <c r="B114" s="92" t="s">
        <v>56</v>
      </c>
      <c r="C114" s="95" t="s">
        <v>17</v>
      </c>
      <c r="D114" s="98">
        <v>720</v>
      </c>
      <c r="E114" s="39"/>
      <c r="F114" s="28" t="s">
        <v>12</v>
      </c>
      <c r="G114" s="42">
        <f>G116</f>
        <v>977886.61</v>
      </c>
      <c r="H114" s="42" t="s">
        <v>13</v>
      </c>
      <c r="I114" s="29">
        <f>I116</f>
        <v>977886.61</v>
      </c>
      <c r="J114" s="42" t="s">
        <v>13</v>
      </c>
      <c r="K114" s="42" t="s">
        <v>13</v>
      </c>
      <c r="L114" s="42" t="s">
        <v>13</v>
      </c>
    </row>
    <row r="115" spans="1:12" ht="41.45" thickBot="1" x14ac:dyDescent="0.3">
      <c r="A115" s="79"/>
      <c r="B115" s="93"/>
      <c r="C115" s="96"/>
      <c r="D115" s="99"/>
      <c r="E115" s="8" t="s">
        <v>11</v>
      </c>
      <c r="F115" s="21" t="s">
        <v>41</v>
      </c>
      <c r="G115" s="18">
        <v>0</v>
      </c>
      <c r="H115" s="18" t="s">
        <v>13</v>
      </c>
      <c r="I115" s="18">
        <v>0</v>
      </c>
      <c r="J115" s="18" t="s">
        <v>13</v>
      </c>
      <c r="K115" s="18" t="s">
        <v>13</v>
      </c>
      <c r="L115" s="18" t="s">
        <v>13</v>
      </c>
    </row>
    <row r="116" spans="1:12" ht="41.45" thickBot="1" x14ac:dyDescent="0.3">
      <c r="A116" s="80"/>
      <c r="B116" s="94"/>
      <c r="C116" s="97"/>
      <c r="D116" s="100"/>
      <c r="E116" s="40"/>
      <c r="F116" s="22" t="s">
        <v>42</v>
      </c>
      <c r="G116" s="12">
        <f>I116</f>
        <v>977886.61</v>
      </c>
      <c r="H116" s="12" t="s">
        <v>13</v>
      </c>
      <c r="I116" s="12">
        <v>977886.61</v>
      </c>
      <c r="J116" s="12" t="s">
        <v>13</v>
      </c>
      <c r="K116" s="12" t="s">
        <v>13</v>
      </c>
      <c r="L116" s="12" t="s">
        <v>13</v>
      </c>
    </row>
    <row r="117" spans="1:12" ht="14.95" thickBot="1" x14ac:dyDescent="0.3">
      <c r="A117" s="78">
        <v>9</v>
      </c>
      <c r="B117" s="92" t="s">
        <v>57</v>
      </c>
      <c r="C117" s="95" t="s">
        <v>17</v>
      </c>
      <c r="D117" s="98">
        <v>1791</v>
      </c>
      <c r="E117" s="39"/>
      <c r="F117" s="28" t="s">
        <v>12</v>
      </c>
      <c r="G117" s="42">
        <f>G119</f>
        <v>2432490.9</v>
      </c>
      <c r="H117" s="42" t="s">
        <v>13</v>
      </c>
      <c r="I117" s="29">
        <f>I119</f>
        <v>2432490.9</v>
      </c>
      <c r="J117" s="42" t="s">
        <v>13</v>
      </c>
      <c r="K117" s="42" t="s">
        <v>13</v>
      </c>
      <c r="L117" s="42" t="s">
        <v>13</v>
      </c>
    </row>
    <row r="118" spans="1:12" ht="41.45" thickBot="1" x14ac:dyDescent="0.3">
      <c r="A118" s="79"/>
      <c r="B118" s="93"/>
      <c r="C118" s="96"/>
      <c r="D118" s="99"/>
      <c r="E118" s="8" t="s">
        <v>11</v>
      </c>
      <c r="F118" s="21" t="s">
        <v>41</v>
      </c>
      <c r="G118" s="18">
        <v>0</v>
      </c>
      <c r="H118" s="18" t="s">
        <v>13</v>
      </c>
      <c r="I118" s="18">
        <v>0</v>
      </c>
      <c r="J118" s="18" t="s">
        <v>13</v>
      </c>
      <c r="K118" s="18" t="s">
        <v>13</v>
      </c>
      <c r="L118" s="18" t="s">
        <v>13</v>
      </c>
    </row>
    <row r="119" spans="1:12" ht="41.45" thickBot="1" x14ac:dyDescent="0.3">
      <c r="A119" s="80"/>
      <c r="B119" s="94"/>
      <c r="C119" s="97"/>
      <c r="D119" s="100"/>
      <c r="E119" s="40"/>
      <c r="F119" s="22" t="s">
        <v>42</v>
      </c>
      <c r="G119" s="12">
        <f>I119</f>
        <v>2432490.9</v>
      </c>
      <c r="H119" s="12" t="s">
        <v>13</v>
      </c>
      <c r="I119" s="12">
        <v>2432490.9</v>
      </c>
      <c r="J119" s="12" t="s">
        <v>13</v>
      </c>
      <c r="K119" s="12" t="s">
        <v>13</v>
      </c>
      <c r="L119" s="12" t="s">
        <v>13</v>
      </c>
    </row>
    <row r="120" spans="1:12" ht="14.95" thickBot="1" x14ac:dyDescent="0.3">
      <c r="A120" s="78">
        <v>10</v>
      </c>
      <c r="B120" s="92" t="s">
        <v>58</v>
      </c>
      <c r="C120" s="95" t="s">
        <v>17</v>
      </c>
      <c r="D120" s="98">
        <v>558</v>
      </c>
      <c r="E120" s="39"/>
      <c r="F120" s="28" t="s">
        <v>12</v>
      </c>
      <c r="G120" s="42">
        <f>G122</f>
        <v>757861.72</v>
      </c>
      <c r="H120" s="42" t="s">
        <v>13</v>
      </c>
      <c r="I120" s="29">
        <f>I122</f>
        <v>757861.72</v>
      </c>
      <c r="J120" s="42" t="s">
        <v>13</v>
      </c>
      <c r="K120" s="42" t="s">
        <v>13</v>
      </c>
      <c r="L120" s="42" t="s">
        <v>13</v>
      </c>
    </row>
    <row r="121" spans="1:12" ht="41.45" thickBot="1" x14ac:dyDescent="0.3">
      <c r="A121" s="79"/>
      <c r="B121" s="93"/>
      <c r="C121" s="96"/>
      <c r="D121" s="99"/>
      <c r="E121" s="8" t="s">
        <v>11</v>
      </c>
      <c r="F121" s="21" t="s">
        <v>41</v>
      </c>
      <c r="G121" s="18">
        <v>0</v>
      </c>
      <c r="H121" s="18" t="s">
        <v>13</v>
      </c>
      <c r="I121" s="18">
        <v>0</v>
      </c>
      <c r="J121" s="18" t="s">
        <v>13</v>
      </c>
      <c r="K121" s="18" t="s">
        <v>13</v>
      </c>
      <c r="L121" s="18" t="s">
        <v>13</v>
      </c>
    </row>
    <row r="122" spans="1:12" ht="41.45" thickBot="1" x14ac:dyDescent="0.3">
      <c r="A122" s="80"/>
      <c r="B122" s="94"/>
      <c r="C122" s="97"/>
      <c r="D122" s="100"/>
      <c r="E122" s="40"/>
      <c r="F122" s="22" t="s">
        <v>42</v>
      </c>
      <c r="G122" s="12">
        <f>I122</f>
        <v>757861.72</v>
      </c>
      <c r="H122" s="12" t="s">
        <v>13</v>
      </c>
      <c r="I122" s="12">
        <v>757861.72</v>
      </c>
      <c r="J122" s="12" t="s">
        <v>13</v>
      </c>
      <c r="K122" s="12" t="s">
        <v>13</v>
      </c>
      <c r="L122" s="12" t="s">
        <v>13</v>
      </c>
    </row>
    <row r="123" spans="1:12" ht="14.95" thickBot="1" x14ac:dyDescent="0.3">
      <c r="A123" s="78">
        <v>11</v>
      </c>
      <c r="B123" s="92" t="s">
        <v>59</v>
      </c>
      <c r="C123" s="95" t="s">
        <v>17</v>
      </c>
      <c r="D123" s="98">
        <v>1710</v>
      </c>
      <c r="E123" s="39"/>
      <c r="F123" s="28" t="s">
        <v>12</v>
      </c>
      <c r="G123" s="42">
        <f>G125</f>
        <v>2322477.25</v>
      </c>
      <c r="H123" s="42" t="s">
        <v>13</v>
      </c>
      <c r="I123" s="29">
        <f>I125</f>
        <v>2322477.25</v>
      </c>
      <c r="J123" s="42" t="s">
        <v>13</v>
      </c>
      <c r="K123" s="42" t="s">
        <v>13</v>
      </c>
      <c r="L123" s="42" t="s">
        <v>13</v>
      </c>
    </row>
    <row r="124" spans="1:12" ht="41.45" thickBot="1" x14ac:dyDescent="0.3">
      <c r="A124" s="79"/>
      <c r="B124" s="93"/>
      <c r="C124" s="96"/>
      <c r="D124" s="99"/>
      <c r="E124" s="8" t="s">
        <v>11</v>
      </c>
      <c r="F124" s="21" t="s">
        <v>41</v>
      </c>
      <c r="G124" s="18">
        <v>0</v>
      </c>
      <c r="H124" s="18" t="s">
        <v>13</v>
      </c>
      <c r="I124" s="18">
        <v>0</v>
      </c>
      <c r="J124" s="18" t="s">
        <v>13</v>
      </c>
      <c r="K124" s="18" t="s">
        <v>13</v>
      </c>
      <c r="L124" s="18" t="s">
        <v>13</v>
      </c>
    </row>
    <row r="125" spans="1:12" ht="41.45" thickBot="1" x14ac:dyDescent="0.3">
      <c r="A125" s="80"/>
      <c r="B125" s="94"/>
      <c r="C125" s="97"/>
      <c r="D125" s="100"/>
      <c r="E125" s="40"/>
      <c r="F125" s="22" t="s">
        <v>42</v>
      </c>
      <c r="G125" s="12">
        <f>I125</f>
        <v>2322477.25</v>
      </c>
      <c r="H125" s="12" t="s">
        <v>13</v>
      </c>
      <c r="I125" s="12">
        <v>2322477.25</v>
      </c>
      <c r="J125" s="12" t="s">
        <v>13</v>
      </c>
      <c r="K125" s="12" t="s">
        <v>13</v>
      </c>
      <c r="L125" s="12" t="s">
        <v>13</v>
      </c>
    </row>
    <row r="126" spans="1:12" ht="14.95" thickBot="1" x14ac:dyDescent="0.3">
      <c r="A126" s="79">
        <v>12</v>
      </c>
      <c r="B126" s="104" t="s">
        <v>60</v>
      </c>
      <c r="C126" s="106" t="s">
        <v>17</v>
      </c>
      <c r="D126" s="105">
        <v>9999.5499999999993</v>
      </c>
      <c r="E126" s="66"/>
      <c r="F126" s="67" t="s">
        <v>12</v>
      </c>
      <c r="G126" s="68">
        <f>G128</f>
        <v>22546001.780000001</v>
      </c>
      <c r="H126" s="68" t="s">
        <v>13</v>
      </c>
      <c r="I126" s="69">
        <f>I128</f>
        <v>22546001.780000001</v>
      </c>
      <c r="J126" s="42" t="s">
        <v>13</v>
      </c>
      <c r="K126" s="42" t="s">
        <v>13</v>
      </c>
      <c r="L126" s="42" t="s">
        <v>13</v>
      </c>
    </row>
    <row r="127" spans="1:12" ht="41.45" thickBot="1" x14ac:dyDescent="0.3">
      <c r="A127" s="79"/>
      <c r="B127" s="104"/>
      <c r="C127" s="106"/>
      <c r="D127" s="105"/>
      <c r="E127" s="66" t="s">
        <v>11</v>
      </c>
      <c r="F127" s="70" t="s">
        <v>41</v>
      </c>
      <c r="G127" s="71">
        <v>0</v>
      </c>
      <c r="H127" s="71" t="s">
        <v>13</v>
      </c>
      <c r="I127" s="71">
        <v>0</v>
      </c>
      <c r="J127" s="18" t="s">
        <v>13</v>
      </c>
      <c r="K127" s="18" t="s">
        <v>13</v>
      </c>
      <c r="L127" s="18" t="s">
        <v>13</v>
      </c>
    </row>
    <row r="128" spans="1:12" ht="41.45" thickBot="1" x14ac:dyDescent="0.3">
      <c r="A128" s="79"/>
      <c r="B128" s="104"/>
      <c r="C128" s="106"/>
      <c r="D128" s="105"/>
      <c r="E128" s="66"/>
      <c r="F128" s="72" t="s">
        <v>42</v>
      </c>
      <c r="G128" s="73">
        <f>I128</f>
        <v>22546001.780000001</v>
      </c>
      <c r="H128" s="73" t="s">
        <v>13</v>
      </c>
      <c r="I128" s="73">
        <v>22546001.780000001</v>
      </c>
      <c r="J128" s="12" t="s">
        <v>13</v>
      </c>
      <c r="K128" s="12" t="s">
        <v>13</v>
      </c>
      <c r="L128" s="12" t="s">
        <v>13</v>
      </c>
    </row>
    <row r="129" spans="1:12" ht="14.95" thickBot="1" x14ac:dyDescent="0.3">
      <c r="A129" s="78">
        <v>13</v>
      </c>
      <c r="B129" s="92" t="s">
        <v>61</v>
      </c>
      <c r="C129" s="95" t="s">
        <v>17</v>
      </c>
      <c r="D129" s="98">
        <v>3750</v>
      </c>
      <c r="E129" s="39"/>
      <c r="F129" s="28" t="s">
        <v>12</v>
      </c>
      <c r="G129" s="42">
        <f>G131</f>
        <v>5093152.9000000004</v>
      </c>
      <c r="H129" s="42" t="s">
        <v>13</v>
      </c>
      <c r="I129" s="29">
        <f>I131</f>
        <v>5093152.9000000004</v>
      </c>
      <c r="J129" s="42" t="s">
        <v>13</v>
      </c>
      <c r="K129" s="42" t="s">
        <v>13</v>
      </c>
      <c r="L129" s="42" t="s">
        <v>13</v>
      </c>
    </row>
    <row r="130" spans="1:12" ht="41.45" thickBot="1" x14ac:dyDescent="0.3">
      <c r="A130" s="79"/>
      <c r="B130" s="93"/>
      <c r="C130" s="96"/>
      <c r="D130" s="99"/>
      <c r="E130" s="8" t="s">
        <v>11</v>
      </c>
      <c r="F130" s="21" t="s">
        <v>41</v>
      </c>
      <c r="G130" s="18">
        <v>0</v>
      </c>
      <c r="H130" s="18" t="s">
        <v>13</v>
      </c>
      <c r="I130" s="18">
        <v>0</v>
      </c>
      <c r="J130" s="18" t="s">
        <v>13</v>
      </c>
      <c r="K130" s="18" t="s">
        <v>13</v>
      </c>
      <c r="L130" s="18" t="s">
        <v>13</v>
      </c>
    </row>
    <row r="131" spans="1:12" ht="41.45" thickBot="1" x14ac:dyDescent="0.3">
      <c r="A131" s="80"/>
      <c r="B131" s="94"/>
      <c r="C131" s="97"/>
      <c r="D131" s="100"/>
      <c r="E131" s="40"/>
      <c r="F131" s="22" t="s">
        <v>42</v>
      </c>
      <c r="G131" s="12">
        <f>I131</f>
        <v>5093152.9000000004</v>
      </c>
      <c r="H131" s="12" t="s">
        <v>13</v>
      </c>
      <c r="I131" s="12">
        <v>5093152.9000000004</v>
      </c>
      <c r="J131" s="12" t="s">
        <v>13</v>
      </c>
      <c r="K131" s="12" t="s">
        <v>13</v>
      </c>
      <c r="L131" s="12" t="s">
        <v>13</v>
      </c>
    </row>
    <row r="132" spans="1:12" ht="14.95" thickBot="1" x14ac:dyDescent="0.3">
      <c r="A132" s="78">
        <v>14</v>
      </c>
      <c r="B132" s="92" t="s">
        <v>62</v>
      </c>
      <c r="C132" s="95" t="s">
        <v>17</v>
      </c>
      <c r="D132" s="98">
        <v>1912</v>
      </c>
      <c r="E132" s="39"/>
      <c r="F132" s="28" t="s">
        <v>12</v>
      </c>
      <c r="G132" s="42">
        <f>G134</f>
        <v>2596828.06</v>
      </c>
      <c r="H132" s="42" t="s">
        <v>13</v>
      </c>
      <c r="I132" s="29">
        <f>I134</f>
        <v>2596828.06</v>
      </c>
      <c r="J132" s="42" t="s">
        <v>13</v>
      </c>
      <c r="K132" s="42" t="s">
        <v>13</v>
      </c>
      <c r="L132" s="42" t="s">
        <v>13</v>
      </c>
    </row>
    <row r="133" spans="1:12" ht="41.45" thickBot="1" x14ac:dyDescent="0.3">
      <c r="A133" s="79"/>
      <c r="B133" s="93"/>
      <c r="C133" s="96"/>
      <c r="D133" s="99"/>
      <c r="E133" s="8" t="s">
        <v>11</v>
      </c>
      <c r="F133" s="21" t="s">
        <v>41</v>
      </c>
      <c r="G133" s="18">
        <v>0</v>
      </c>
      <c r="H133" s="18" t="s">
        <v>13</v>
      </c>
      <c r="I133" s="18">
        <v>0</v>
      </c>
      <c r="J133" s="18" t="s">
        <v>13</v>
      </c>
      <c r="K133" s="18" t="s">
        <v>13</v>
      </c>
      <c r="L133" s="18" t="s">
        <v>13</v>
      </c>
    </row>
    <row r="134" spans="1:12" ht="41.45" thickBot="1" x14ac:dyDescent="0.3">
      <c r="A134" s="80"/>
      <c r="B134" s="94"/>
      <c r="C134" s="97"/>
      <c r="D134" s="100"/>
      <c r="E134" s="40"/>
      <c r="F134" s="22" t="s">
        <v>42</v>
      </c>
      <c r="G134" s="12">
        <f>I134</f>
        <v>2596828.06</v>
      </c>
      <c r="H134" s="12" t="s">
        <v>13</v>
      </c>
      <c r="I134" s="12">
        <v>2596828.06</v>
      </c>
      <c r="J134" s="12" t="s">
        <v>13</v>
      </c>
      <c r="K134" s="12" t="s">
        <v>13</v>
      </c>
      <c r="L134" s="12" t="s">
        <v>13</v>
      </c>
    </row>
    <row r="135" spans="1:12" ht="14.95" thickBot="1" x14ac:dyDescent="0.3">
      <c r="A135" s="78">
        <v>15</v>
      </c>
      <c r="B135" s="92" t="s">
        <v>63</v>
      </c>
      <c r="C135" s="95" t="s">
        <v>17</v>
      </c>
      <c r="D135" s="98">
        <v>711</v>
      </c>
      <c r="E135" s="39"/>
      <c r="F135" s="28" t="s">
        <v>12</v>
      </c>
      <c r="G135" s="42">
        <f>G137</f>
        <v>719417.38</v>
      </c>
      <c r="H135" s="42" t="s">
        <v>13</v>
      </c>
      <c r="I135" s="29">
        <f>I137</f>
        <v>719417.38</v>
      </c>
      <c r="J135" s="42" t="s">
        <v>13</v>
      </c>
      <c r="K135" s="42" t="s">
        <v>13</v>
      </c>
      <c r="L135" s="42" t="s">
        <v>13</v>
      </c>
    </row>
    <row r="136" spans="1:12" ht="41.45" thickBot="1" x14ac:dyDescent="0.3">
      <c r="A136" s="79"/>
      <c r="B136" s="93"/>
      <c r="C136" s="96"/>
      <c r="D136" s="99"/>
      <c r="E136" s="8" t="s">
        <v>11</v>
      </c>
      <c r="F136" s="21" t="s">
        <v>41</v>
      </c>
      <c r="G136" s="18">
        <v>0</v>
      </c>
      <c r="H136" s="18" t="s">
        <v>13</v>
      </c>
      <c r="I136" s="18">
        <v>0</v>
      </c>
      <c r="J136" s="18" t="s">
        <v>13</v>
      </c>
      <c r="K136" s="18" t="s">
        <v>13</v>
      </c>
      <c r="L136" s="18" t="s">
        <v>13</v>
      </c>
    </row>
    <row r="137" spans="1:12" ht="41.45" thickBot="1" x14ac:dyDescent="0.3">
      <c r="A137" s="80"/>
      <c r="B137" s="94"/>
      <c r="C137" s="97"/>
      <c r="D137" s="100"/>
      <c r="E137" s="40"/>
      <c r="F137" s="22" t="s">
        <v>42</v>
      </c>
      <c r="G137" s="12">
        <f>I137</f>
        <v>719417.38</v>
      </c>
      <c r="H137" s="12" t="s">
        <v>13</v>
      </c>
      <c r="I137" s="12">
        <v>719417.38</v>
      </c>
      <c r="J137" s="12" t="s">
        <v>13</v>
      </c>
      <c r="K137" s="12" t="s">
        <v>13</v>
      </c>
      <c r="L137" s="12" t="s">
        <v>13</v>
      </c>
    </row>
    <row r="138" spans="1:12" ht="14.95" thickBot="1" x14ac:dyDescent="0.3">
      <c r="A138" s="79">
        <v>16</v>
      </c>
      <c r="B138" s="93" t="s">
        <v>64</v>
      </c>
      <c r="C138" s="96" t="s">
        <v>17</v>
      </c>
      <c r="D138" s="99">
        <v>1683.5</v>
      </c>
      <c r="E138" s="8"/>
      <c r="F138" s="28" t="s">
        <v>12</v>
      </c>
      <c r="G138" s="42">
        <f>G140</f>
        <v>1703426.99</v>
      </c>
      <c r="H138" s="42" t="s">
        <v>13</v>
      </c>
      <c r="I138" s="29">
        <f>I140</f>
        <v>1703426.99</v>
      </c>
      <c r="J138" s="42" t="s">
        <v>13</v>
      </c>
      <c r="K138" s="42" t="s">
        <v>13</v>
      </c>
      <c r="L138" s="42" t="s">
        <v>13</v>
      </c>
    </row>
    <row r="139" spans="1:12" ht="41.45" thickBot="1" x14ac:dyDescent="0.3">
      <c r="A139" s="79"/>
      <c r="B139" s="93"/>
      <c r="C139" s="96"/>
      <c r="D139" s="99"/>
      <c r="E139" s="8" t="s">
        <v>11</v>
      </c>
      <c r="F139" s="21" t="s">
        <v>41</v>
      </c>
      <c r="G139" s="18">
        <v>0</v>
      </c>
      <c r="H139" s="18" t="s">
        <v>13</v>
      </c>
      <c r="I139" s="18">
        <v>0</v>
      </c>
      <c r="J139" s="18" t="s">
        <v>13</v>
      </c>
      <c r="K139" s="18" t="s">
        <v>13</v>
      </c>
      <c r="L139" s="18" t="s">
        <v>13</v>
      </c>
    </row>
    <row r="140" spans="1:12" ht="41.45" thickBot="1" x14ac:dyDescent="0.3">
      <c r="A140" s="79"/>
      <c r="B140" s="93"/>
      <c r="C140" s="96"/>
      <c r="D140" s="99"/>
      <c r="E140" s="8"/>
      <c r="F140" s="22" t="s">
        <v>42</v>
      </c>
      <c r="G140" s="12">
        <f>I140</f>
        <v>1703426.99</v>
      </c>
      <c r="H140" s="12" t="s">
        <v>13</v>
      </c>
      <c r="I140" s="12">
        <v>1703426.99</v>
      </c>
      <c r="J140" s="12" t="s">
        <v>13</v>
      </c>
      <c r="K140" s="12" t="s">
        <v>13</v>
      </c>
      <c r="L140" s="12" t="s">
        <v>13</v>
      </c>
    </row>
    <row r="141" spans="1:12" ht="14.95" thickBot="1" x14ac:dyDescent="0.3">
      <c r="A141" s="78">
        <v>17</v>
      </c>
      <c r="B141" s="92" t="s">
        <v>65</v>
      </c>
      <c r="C141" s="95" t="s">
        <v>17</v>
      </c>
      <c r="D141" s="98">
        <v>1800</v>
      </c>
      <c r="E141" s="39"/>
      <c r="F141" s="28" t="s">
        <v>12</v>
      </c>
      <c r="G141" s="42">
        <f>G143</f>
        <v>1821311.83</v>
      </c>
      <c r="H141" s="42" t="s">
        <v>13</v>
      </c>
      <c r="I141" s="29">
        <f>I143</f>
        <v>1821311.83</v>
      </c>
      <c r="J141" s="42" t="s">
        <v>13</v>
      </c>
      <c r="K141" s="42" t="s">
        <v>13</v>
      </c>
      <c r="L141" s="42" t="s">
        <v>13</v>
      </c>
    </row>
    <row r="142" spans="1:12" ht="41.45" thickBot="1" x14ac:dyDescent="0.3">
      <c r="A142" s="79"/>
      <c r="B142" s="93"/>
      <c r="C142" s="96"/>
      <c r="D142" s="99"/>
      <c r="E142" s="8" t="s">
        <v>11</v>
      </c>
      <c r="F142" s="21" t="s">
        <v>41</v>
      </c>
      <c r="G142" s="18">
        <v>0</v>
      </c>
      <c r="H142" s="18" t="s">
        <v>13</v>
      </c>
      <c r="I142" s="18">
        <v>0</v>
      </c>
      <c r="J142" s="18" t="s">
        <v>13</v>
      </c>
      <c r="K142" s="18" t="s">
        <v>13</v>
      </c>
      <c r="L142" s="18" t="s">
        <v>13</v>
      </c>
    </row>
    <row r="143" spans="1:12" ht="41.45" thickBot="1" x14ac:dyDescent="0.3">
      <c r="A143" s="80"/>
      <c r="B143" s="94"/>
      <c r="C143" s="97"/>
      <c r="D143" s="100"/>
      <c r="E143" s="40"/>
      <c r="F143" s="22" t="s">
        <v>42</v>
      </c>
      <c r="G143" s="12">
        <f>I143</f>
        <v>1821311.83</v>
      </c>
      <c r="H143" s="12" t="s">
        <v>13</v>
      </c>
      <c r="I143" s="12">
        <v>1821311.83</v>
      </c>
      <c r="J143" s="12" t="s">
        <v>13</v>
      </c>
      <c r="K143" s="12" t="s">
        <v>13</v>
      </c>
      <c r="L143" s="12" t="s">
        <v>13</v>
      </c>
    </row>
    <row r="144" spans="1:12" ht="14.95" thickBot="1" x14ac:dyDescent="0.3">
      <c r="A144" s="79">
        <v>18</v>
      </c>
      <c r="B144" s="93" t="s">
        <v>66</v>
      </c>
      <c r="C144" s="96" t="s">
        <v>17</v>
      </c>
      <c r="D144" s="99">
        <v>2550</v>
      </c>
      <c r="E144" s="8"/>
      <c r="F144" s="28" t="s">
        <v>12</v>
      </c>
      <c r="G144" s="42">
        <f>G146</f>
        <v>2580191.27</v>
      </c>
      <c r="H144" s="42" t="s">
        <v>13</v>
      </c>
      <c r="I144" s="29">
        <f>I146</f>
        <v>2580191.27</v>
      </c>
      <c r="J144" s="42" t="s">
        <v>13</v>
      </c>
      <c r="K144" s="42" t="s">
        <v>13</v>
      </c>
      <c r="L144" s="42" t="s">
        <v>13</v>
      </c>
    </row>
    <row r="145" spans="1:12" ht="41.45" thickBot="1" x14ac:dyDescent="0.3">
      <c r="A145" s="79"/>
      <c r="B145" s="93"/>
      <c r="C145" s="96"/>
      <c r="D145" s="99"/>
      <c r="E145" s="8" t="s">
        <v>11</v>
      </c>
      <c r="F145" s="21" t="s">
        <v>41</v>
      </c>
      <c r="G145" s="18">
        <v>0</v>
      </c>
      <c r="H145" s="18" t="s">
        <v>13</v>
      </c>
      <c r="I145" s="18">
        <v>0</v>
      </c>
      <c r="J145" s="18" t="s">
        <v>13</v>
      </c>
      <c r="K145" s="18" t="s">
        <v>13</v>
      </c>
      <c r="L145" s="18" t="s">
        <v>13</v>
      </c>
    </row>
    <row r="146" spans="1:12" ht="41.45" thickBot="1" x14ac:dyDescent="0.3">
      <c r="A146" s="79"/>
      <c r="B146" s="93"/>
      <c r="C146" s="96"/>
      <c r="D146" s="99"/>
      <c r="E146" s="8"/>
      <c r="F146" s="22" t="s">
        <v>42</v>
      </c>
      <c r="G146" s="12">
        <f>I146</f>
        <v>2580191.27</v>
      </c>
      <c r="H146" s="12" t="s">
        <v>13</v>
      </c>
      <c r="I146" s="12">
        <v>2580191.27</v>
      </c>
      <c r="J146" s="12" t="s">
        <v>13</v>
      </c>
      <c r="K146" s="12" t="s">
        <v>13</v>
      </c>
      <c r="L146" s="12" t="s">
        <v>13</v>
      </c>
    </row>
    <row r="147" spans="1:12" ht="14.95" thickBot="1" x14ac:dyDescent="0.3">
      <c r="A147" s="78">
        <v>19</v>
      </c>
      <c r="B147" s="92" t="s">
        <v>67</v>
      </c>
      <c r="C147" s="95" t="s">
        <v>17</v>
      </c>
      <c r="D147" s="98">
        <v>810</v>
      </c>
      <c r="E147" s="39"/>
      <c r="F147" s="28" t="s">
        <v>12</v>
      </c>
      <c r="G147" s="42">
        <f>G149</f>
        <v>1100123.74</v>
      </c>
      <c r="H147" s="42" t="s">
        <v>13</v>
      </c>
      <c r="I147" s="29">
        <f>I149</f>
        <v>1100123.74</v>
      </c>
      <c r="J147" s="42" t="s">
        <v>13</v>
      </c>
      <c r="K147" s="42" t="s">
        <v>13</v>
      </c>
      <c r="L147" s="42" t="s">
        <v>13</v>
      </c>
    </row>
    <row r="148" spans="1:12" ht="41.45" thickBot="1" x14ac:dyDescent="0.3">
      <c r="A148" s="79"/>
      <c r="B148" s="93"/>
      <c r="C148" s="96"/>
      <c r="D148" s="99"/>
      <c r="E148" s="8" t="s">
        <v>11</v>
      </c>
      <c r="F148" s="21" t="s">
        <v>41</v>
      </c>
      <c r="G148" s="18">
        <v>0</v>
      </c>
      <c r="H148" s="18" t="s">
        <v>13</v>
      </c>
      <c r="I148" s="18">
        <v>0</v>
      </c>
      <c r="J148" s="18" t="s">
        <v>13</v>
      </c>
      <c r="K148" s="18" t="s">
        <v>13</v>
      </c>
      <c r="L148" s="18" t="s">
        <v>13</v>
      </c>
    </row>
    <row r="149" spans="1:12" ht="41.45" thickBot="1" x14ac:dyDescent="0.3">
      <c r="A149" s="80"/>
      <c r="B149" s="94"/>
      <c r="C149" s="97"/>
      <c r="D149" s="100"/>
      <c r="E149" s="40"/>
      <c r="F149" s="22" t="s">
        <v>42</v>
      </c>
      <c r="G149" s="12">
        <f>I149</f>
        <v>1100123.74</v>
      </c>
      <c r="H149" s="12" t="s">
        <v>13</v>
      </c>
      <c r="I149" s="12">
        <v>1100123.74</v>
      </c>
      <c r="J149" s="12" t="s">
        <v>13</v>
      </c>
      <c r="K149" s="12" t="s">
        <v>13</v>
      </c>
      <c r="L149" s="12" t="s">
        <v>13</v>
      </c>
    </row>
    <row r="150" spans="1:12" ht="14.95" thickBot="1" x14ac:dyDescent="0.3">
      <c r="A150" s="78">
        <v>20</v>
      </c>
      <c r="B150" s="92" t="s">
        <v>68</v>
      </c>
      <c r="C150" s="95" t="s">
        <v>17</v>
      </c>
      <c r="D150" s="98">
        <v>1147.5</v>
      </c>
      <c r="E150" s="39"/>
      <c r="F150" s="28" t="s">
        <v>12</v>
      </c>
      <c r="G150" s="42">
        <f>G152</f>
        <v>1558514.68</v>
      </c>
      <c r="H150" s="42" t="s">
        <v>13</v>
      </c>
      <c r="I150" s="29">
        <f>I152</f>
        <v>1558514.68</v>
      </c>
      <c r="J150" s="42" t="s">
        <v>13</v>
      </c>
      <c r="K150" s="42" t="s">
        <v>13</v>
      </c>
      <c r="L150" s="42" t="s">
        <v>13</v>
      </c>
    </row>
    <row r="151" spans="1:12" ht="41.45" thickBot="1" x14ac:dyDescent="0.3">
      <c r="A151" s="79"/>
      <c r="B151" s="93"/>
      <c r="C151" s="96"/>
      <c r="D151" s="99"/>
      <c r="E151" s="8" t="s">
        <v>11</v>
      </c>
      <c r="F151" s="21" t="s">
        <v>41</v>
      </c>
      <c r="G151" s="18">
        <v>0</v>
      </c>
      <c r="H151" s="18" t="s">
        <v>13</v>
      </c>
      <c r="I151" s="18">
        <v>0</v>
      </c>
      <c r="J151" s="18" t="s">
        <v>13</v>
      </c>
      <c r="K151" s="18" t="s">
        <v>13</v>
      </c>
      <c r="L151" s="18" t="s">
        <v>13</v>
      </c>
    </row>
    <row r="152" spans="1:12" ht="41.45" thickBot="1" x14ac:dyDescent="0.3">
      <c r="A152" s="80"/>
      <c r="B152" s="94"/>
      <c r="C152" s="97"/>
      <c r="D152" s="100"/>
      <c r="E152" s="40"/>
      <c r="F152" s="22" t="s">
        <v>42</v>
      </c>
      <c r="G152" s="12">
        <f>I152</f>
        <v>1558514.68</v>
      </c>
      <c r="H152" s="12" t="s">
        <v>13</v>
      </c>
      <c r="I152" s="12">
        <v>1558514.68</v>
      </c>
      <c r="J152" s="12" t="s">
        <v>13</v>
      </c>
      <c r="K152" s="12" t="s">
        <v>13</v>
      </c>
      <c r="L152" s="12" t="s">
        <v>13</v>
      </c>
    </row>
    <row r="153" spans="1:12" ht="14.95" thickBot="1" x14ac:dyDescent="0.3">
      <c r="A153" s="78">
        <v>21</v>
      </c>
      <c r="B153" s="92" t="s">
        <v>69</v>
      </c>
      <c r="C153" s="95" t="s">
        <v>43</v>
      </c>
      <c r="D153" s="98">
        <v>1552.5</v>
      </c>
      <c r="E153" s="39"/>
      <c r="F153" s="28" t="s">
        <v>12</v>
      </c>
      <c r="G153" s="42">
        <f>G155</f>
        <v>2108575.5699999998</v>
      </c>
      <c r="H153" s="42" t="s">
        <v>13</v>
      </c>
      <c r="I153" s="29">
        <f>I155</f>
        <v>2108575.5699999998</v>
      </c>
      <c r="J153" s="42" t="s">
        <v>13</v>
      </c>
      <c r="K153" s="42" t="s">
        <v>13</v>
      </c>
      <c r="L153" s="42" t="s">
        <v>13</v>
      </c>
    </row>
    <row r="154" spans="1:12" ht="41.45" thickBot="1" x14ac:dyDescent="0.3">
      <c r="A154" s="79"/>
      <c r="B154" s="93"/>
      <c r="C154" s="96"/>
      <c r="D154" s="99"/>
      <c r="E154" s="8" t="s">
        <v>11</v>
      </c>
      <c r="F154" s="21" t="s">
        <v>41</v>
      </c>
      <c r="G154" s="18">
        <v>0</v>
      </c>
      <c r="H154" s="18" t="s">
        <v>13</v>
      </c>
      <c r="I154" s="18">
        <v>0</v>
      </c>
      <c r="J154" s="18" t="s">
        <v>13</v>
      </c>
      <c r="K154" s="18" t="s">
        <v>13</v>
      </c>
      <c r="L154" s="18" t="s">
        <v>13</v>
      </c>
    </row>
    <row r="155" spans="1:12" ht="41.45" thickBot="1" x14ac:dyDescent="0.3">
      <c r="A155" s="80"/>
      <c r="B155" s="94"/>
      <c r="C155" s="97"/>
      <c r="D155" s="100"/>
      <c r="E155" s="40"/>
      <c r="F155" s="22" t="s">
        <v>42</v>
      </c>
      <c r="G155" s="12">
        <f>I155</f>
        <v>2108575.5699999998</v>
      </c>
      <c r="H155" s="12" t="s">
        <v>13</v>
      </c>
      <c r="I155" s="12">
        <v>2108575.5699999998</v>
      </c>
      <c r="J155" s="12" t="s">
        <v>13</v>
      </c>
      <c r="K155" s="12" t="s">
        <v>13</v>
      </c>
      <c r="L155" s="12" t="s">
        <v>13</v>
      </c>
    </row>
    <row r="156" spans="1:12" ht="14.95" thickBot="1" x14ac:dyDescent="0.3">
      <c r="A156" s="79">
        <v>22</v>
      </c>
      <c r="B156" s="93" t="s">
        <v>70</v>
      </c>
      <c r="C156" s="96" t="s">
        <v>17</v>
      </c>
      <c r="D156" s="99">
        <v>1524</v>
      </c>
      <c r="E156" s="8"/>
      <c r="F156" s="30" t="s">
        <v>12</v>
      </c>
      <c r="G156" s="43">
        <f>G158</f>
        <v>1542044.11</v>
      </c>
      <c r="H156" s="43" t="s">
        <v>13</v>
      </c>
      <c r="I156" s="31">
        <f>I158</f>
        <v>1542044.11</v>
      </c>
      <c r="J156" s="43" t="s">
        <v>13</v>
      </c>
      <c r="K156" s="43" t="s">
        <v>13</v>
      </c>
      <c r="L156" s="43" t="s">
        <v>13</v>
      </c>
    </row>
    <row r="157" spans="1:12" ht="41.45" thickBot="1" x14ac:dyDescent="0.3">
      <c r="A157" s="79"/>
      <c r="B157" s="93"/>
      <c r="C157" s="96"/>
      <c r="D157" s="99"/>
      <c r="E157" s="8" t="s">
        <v>11</v>
      </c>
      <c r="F157" s="21" t="s">
        <v>41</v>
      </c>
      <c r="G157" s="18">
        <v>0</v>
      </c>
      <c r="H157" s="18" t="s">
        <v>13</v>
      </c>
      <c r="I157" s="18">
        <v>0</v>
      </c>
      <c r="J157" s="18" t="s">
        <v>13</v>
      </c>
      <c r="K157" s="18" t="s">
        <v>13</v>
      </c>
      <c r="L157" s="18" t="s">
        <v>13</v>
      </c>
    </row>
    <row r="158" spans="1:12" ht="41.45" thickBot="1" x14ac:dyDescent="0.3">
      <c r="A158" s="79"/>
      <c r="B158" s="93"/>
      <c r="C158" s="96"/>
      <c r="D158" s="99"/>
      <c r="E158" s="8"/>
      <c r="F158" s="22" t="s">
        <v>42</v>
      </c>
      <c r="G158" s="12">
        <f>I158</f>
        <v>1542044.11</v>
      </c>
      <c r="H158" s="12" t="s">
        <v>13</v>
      </c>
      <c r="I158" s="12">
        <v>1542044.11</v>
      </c>
      <c r="J158" s="12" t="s">
        <v>13</v>
      </c>
      <c r="K158" s="12" t="s">
        <v>13</v>
      </c>
      <c r="L158" s="12" t="s">
        <v>13</v>
      </c>
    </row>
    <row r="159" spans="1:12" ht="14.95" thickBot="1" x14ac:dyDescent="0.3">
      <c r="A159" s="78">
        <v>23</v>
      </c>
      <c r="B159" s="92" t="s">
        <v>71</v>
      </c>
      <c r="C159" s="95" t="s">
        <v>17</v>
      </c>
      <c r="D159" s="98">
        <v>4400</v>
      </c>
      <c r="E159" s="39"/>
      <c r="F159" s="30" t="s">
        <v>12</v>
      </c>
      <c r="G159" s="43">
        <f>G161</f>
        <v>5975966.0800000001</v>
      </c>
      <c r="H159" s="43" t="s">
        <v>13</v>
      </c>
      <c r="I159" s="31">
        <f>I161</f>
        <v>5975966.0800000001</v>
      </c>
      <c r="J159" s="43" t="s">
        <v>13</v>
      </c>
      <c r="K159" s="43" t="s">
        <v>13</v>
      </c>
      <c r="L159" s="43" t="s">
        <v>13</v>
      </c>
    </row>
    <row r="160" spans="1:12" ht="41.45" thickBot="1" x14ac:dyDescent="0.3">
      <c r="A160" s="79"/>
      <c r="B160" s="93"/>
      <c r="C160" s="96"/>
      <c r="D160" s="99"/>
      <c r="E160" s="8" t="s">
        <v>11</v>
      </c>
      <c r="F160" s="21" t="s">
        <v>41</v>
      </c>
      <c r="G160" s="18">
        <v>0</v>
      </c>
      <c r="H160" s="18" t="s">
        <v>13</v>
      </c>
      <c r="I160" s="18">
        <v>0</v>
      </c>
      <c r="J160" s="18" t="s">
        <v>13</v>
      </c>
      <c r="K160" s="18" t="s">
        <v>13</v>
      </c>
      <c r="L160" s="18" t="s">
        <v>13</v>
      </c>
    </row>
    <row r="161" spans="1:14" ht="41.45" thickBot="1" x14ac:dyDescent="0.3">
      <c r="A161" s="80"/>
      <c r="B161" s="94"/>
      <c r="C161" s="97"/>
      <c r="D161" s="100"/>
      <c r="E161" s="40"/>
      <c r="F161" s="22" t="s">
        <v>42</v>
      </c>
      <c r="G161" s="12">
        <f>I161</f>
        <v>5975966.0800000001</v>
      </c>
      <c r="H161" s="12" t="s">
        <v>13</v>
      </c>
      <c r="I161" s="12">
        <v>5975966.0800000001</v>
      </c>
      <c r="J161" s="12" t="s">
        <v>13</v>
      </c>
      <c r="K161" s="12" t="s">
        <v>13</v>
      </c>
      <c r="L161" s="12" t="s">
        <v>13</v>
      </c>
    </row>
    <row r="162" spans="1:14" ht="14.95" thickBot="1" x14ac:dyDescent="0.3">
      <c r="A162" s="78">
        <v>24</v>
      </c>
      <c r="B162" s="92" t="s">
        <v>72</v>
      </c>
      <c r="C162" s="95" t="s">
        <v>17</v>
      </c>
      <c r="D162" s="98">
        <v>1417.5</v>
      </c>
      <c r="E162" s="39"/>
      <c r="F162" s="30" t="s">
        <v>12</v>
      </c>
      <c r="G162" s="43">
        <f>G164</f>
        <v>1925223.05</v>
      </c>
      <c r="H162" s="43" t="s">
        <v>13</v>
      </c>
      <c r="I162" s="31">
        <f>I164</f>
        <v>1925223.05</v>
      </c>
      <c r="J162" s="43" t="s">
        <v>13</v>
      </c>
      <c r="K162" s="43" t="s">
        <v>13</v>
      </c>
      <c r="L162" s="43" t="s">
        <v>13</v>
      </c>
    </row>
    <row r="163" spans="1:14" ht="41.45" thickBot="1" x14ac:dyDescent="0.3">
      <c r="A163" s="79"/>
      <c r="B163" s="93"/>
      <c r="C163" s="96"/>
      <c r="D163" s="99"/>
      <c r="E163" s="8" t="s">
        <v>11</v>
      </c>
      <c r="F163" s="21" t="s">
        <v>41</v>
      </c>
      <c r="G163" s="18">
        <v>0</v>
      </c>
      <c r="H163" s="18" t="s">
        <v>13</v>
      </c>
      <c r="I163" s="18">
        <v>0</v>
      </c>
      <c r="J163" s="18" t="s">
        <v>13</v>
      </c>
      <c r="K163" s="18" t="s">
        <v>13</v>
      </c>
      <c r="L163" s="18" t="s">
        <v>13</v>
      </c>
    </row>
    <row r="164" spans="1:14" ht="41.45" thickBot="1" x14ac:dyDescent="0.3">
      <c r="A164" s="80"/>
      <c r="B164" s="94"/>
      <c r="C164" s="97"/>
      <c r="D164" s="100"/>
      <c r="E164" s="40"/>
      <c r="F164" s="22" t="s">
        <v>42</v>
      </c>
      <c r="G164" s="12">
        <f>I164</f>
        <v>1925223.05</v>
      </c>
      <c r="H164" s="12" t="s">
        <v>13</v>
      </c>
      <c r="I164" s="12">
        <v>1925223.05</v>
      </c>
      <c r="J164" s="12" t="s">
        <v>13</v>
      </c>
      <c r="K164" s="12" t="s">
        <v>13</v>
      </c>
      <c r="L164" s="12" t="s">
        <v>13</v>
      </c>
    </row>
    <row r="165" spans="1:14" ht="14.95" thickBot="1" x14ac:dyDescent="0.3">
      <c r="A165" s="78">
        <v>25</v>
      </c>
      <c r="B165" s="92" t="s">
        <v>73</v>
      </c>
      <c r="C165" s="95" t="s">
        <v>17</v>
      </c>
      <c r="D165" s="98">
        <v>6618</v>
      </c>
      <c r="E165" s="39"/>
      <c r="F165" s="30" t="s">
        <v>12</v>
      </c>
      <c r="G165" s="43">
        <f>G167</f>
        <v>5891239.9400000004</v>
      </c>
      <c r="H165" s="43" t="s">
        <v>13</v>
      </c>
      <c r="I165" s="31">
        <f>I167</f>
        <v>5891239.9400000004</v>
      </c>
      <c r="J165" s="43" t="s">
        <v>13</v>
      </c>
      <c r="K165" s="43" t="s">
        <v>13</v>
      </c>
      <c r="L165" s="43" t="s">
        <v>13</v>
      </c>
    </row>
    <row r="166" spans="1:14" ht="41.45" thickBot="1" x14ac:dyDescent="0.3">
      <c r="A166" s="79"/>
      <c r="B166" s="93"/>
      <c r="C166" s="96"/>
      <c r="D166" s="99"/>
      <c r="E166" s="8" t="s">
        <v>11</v>
      </c>
      <c r="F166" s="21" t="s">
        <v>41</v>
      </c>
      <c r="G166" s="18">
        <v>0</v>
      </c>
      <c r="H166" s="18" t="s">
        <v>13</v>
      </c>
      <c r="I166" s="18">
        <v>0</v>
      </c>
      <c r="J166" s="18" t="s">
        <v>13</v>
      </c>
      <c r="K166" s="18" t="s">
        <v>13</v>
      </c>
      <c r="L166" s="18" t="s">
        <v>13</v>
      </c>
    </row>
    <row r="167" spans="1:14" ht="41.45" thickBot="1" x14ac:dyDescent="0.3">
      <c r="A167" s="80"/>
      <c r="B167" s="94"/>
      <c r="C167" s="97"/>
      <c r="D167" s="100"/>
      <c r="E167" s="40"/>
      <c r="F167" s="22" t="s">
        <v>42</v>
      </c>
      <c r="G167" s="12">
        <f>I167</f>
        <v>5891239.9400000004</v>
      </c>
      <c r="H167" s="12" t="s">
        <v>13</v>
      </c>
      <c r="I167" s="12">
        <v>5891239.9400000004</v>
      </c>
      <c r="J167" s="12" t="s">
        <v>13</v>
      </c>
      <c r="K167" s="12" t="s">
        <v>13</v>
      </c>
      <c r="L167" s="12" t="s">
        <v>13</v>
      </c>
    </row>
    <row r="168" spans="1:14" ht="14.95" thickBot="1" x14ac:dyDescent="0.3">
      <c r="A168" s="78">
        <v>26</v>
      </c>
      <c r="B168" s="92" t="s">
        <v>109</v>
      </c>
      <c r="C168" s="95" t="s">
        <v>43</v>
      </c>
      <c r="D168" s="98">
        <v>6650</v>
      </c>
      <c r="E168" s="39"/>
      <c r="F168" s="30" t="s">
        <v>12</v>
      </c>
      <c r="G168" s="43">
        <f>G170</f>
        <v>11419848.710000001</v>
      </c>
      <c r="H168" s="43" t="s">
        <v>13</v>
      </c>
      <c r="I168" s="31">
        <f>I170</f>
        <v>11419848.710000001</v>
      </c>
      <c r="J168" s="43" t="s">
        <v>13</v>
      </c>
      <c r="K168" s="43" t="s">
        <v>13</v>
      </c>
      <c r="L168" s="43" t="s">
        <v>13</v>
      </c>
    </row>
    <row r="169" spans="1:14" ht="41.45" thickBot="1" x14ac:dyDescent="0.3">
      <c r="A169" s="79"/>
      <c r="B169" s="93"/>
      <c r="C169" s="96"/>
      <c r="D169" s="99"/>
      <c r="E169" s="8" t="s">
        <v>110</v>
      </c>
      <c r="F169" s="21" t="s">
        <v>41</v>
      </c>
      <c r="G169" s="18">
        <v>0</v>
      </c>
      <c r="H169" s="18" t="s">
        <v>13</v>
      </c>
      <c r="I169" s="18">
        <v>0</v>
      </c>
      <c r="J169" s="18" t="s">
        <v>13</v>
      </c>
      <c r="K169" s="18" t="s">
        <v>13</v>
      </c>
      <c r="L169" s="18" t="s">
        <v>13</v>
      </c>
    </row>
    <row r="170" spans="1:14" ht="41.45" thickBot="1" x14ac:dyDescent="0.3">
      <c r="A170" s="80"/>
      <c r="B170" s="94"/>
      <c r="C170" s="97"/>
      <c r="D170" s="100"/>
      <c r="E170" s="40"/>
      <c r="F170" s="22" t="s">
        <v>42</v>
      </c>
      <c r="G170" s="12">
        <f>I170</f>
        <v>11419848.710000001</v>
      </c>
      <c r="H170" s="12" t="s">
        <v>13</v>
      </c>
      <c r="I170" s="12">
        <v>11419848.710000001</v>
      </c>
      <c r="J170" s="12" t="s">
        <v>13</v>
      </c>
      <c r="K170" s="12" t="s">
        <v>13</v>
      </c>
      <c r="L170" s="12" t="s">
        <v>13</v>
      </c>
    </row>
    <row r="171" spans="1:14" ht="23.95" customHeight="1" thickBot="1" x14ac:dyDescent="0.3">
      <c r="A171" s="89"/>
      <c r="B171" s="59" t="s">
        <v>14</v>
      </c>
      <c r="C171" s="52"/>
      <c r="D171" s="49">
        <f>SUM(D93:D170)</f>
        <v>64590.94</v>
      </c>
      <c r="E171" s="101"/>
      <c r="F171" s="75" t="s">
        <v>42</v>
      </c>
      <c r="G171" s="45">
        <f>I171</f>
        <v>94485513.639999986</v>
      </c>
      <c r="H171" s="45" t="s">
        <v>13</v>
      </c>
      <c r="I171" s="47">
        <f>I167+I164+I161+I158+I155+I152+I149+I146+I143+I140+I137+I134+I131+I128+I125+I122+I119+I116+I113+I110+I107+I104+I101+I98+I95+I170</f>
        <v>94485513.639999986</v>
      </c>
      <c r="J171" s="45" t="s">
        <v>13</v>
      </c>
      <c r="K171" s="45" t="s">
        <v>13</v>
      </c>
      <c r="L171" s="45" t="s">
        <v>13</v>
      </c>
    </row>
    <row r="172" spans="1:14" ht="19.55" customHeight="1" thickBot="1" x14ac:dyDescent="0.3">
      <c r="A172" s="90"/>
      <c r="B172" s="59" t="s">
        <v>40</v>
      </c>
      <c r="C172" s="52"/>
      <c r="D172" s="49">
        <f>D173-D171</f>
        <v>3393.5599999999977</v>
      </c>
      <c r="E172" s="102"/>
      <c r="F172" s="76"/>
      <c r="G172" s="46">
        <v>3873486.36</v>
      </c>
      <c r="H172" s="46" t="s">
        <v>13</v>
      </c>
      <c r="I172" s="46">
        <f>G172</f>
        <v>3873486.36</v>
      </c>
      <c r="J172" s="46" t="s">
        <v>13</v>
      </c>
      <c r="K172" s="46" t="s">
        <v>13</v>
      </c>
      <c r="L172" s="46" t="s">
        <v>13</v>
      </c>
    </row>
    <row r="173" spans="1:14" ht="23.95" customHeight="1" thickBot="1" x14ac:dyDescent="0.3">
      <c r="A173" s="91"/>
      <c r="B173" s="61" t="s">
        <v>102</v>
      </c>
      <c r="C173" s="50"/>
      <c r="D173" s="48">
        <v>67984.5</v>
      </c>
      <c r="E173" s="103"/>
      <c r="F173" s="77"/>
      <c r="G173" s="53">
        <f>G171+G172</f>
        <v>98358999.999999985</v>
      </c>
      <c r="H173" s="47" t="s">
        <v>13</v>
      </c>
      <c r="I173" s="65">
        <f>I171+I172</f>
        <v>98358999.999999985</v>
      </c>
      <c r="J173" s="47" t="s">
        <v>13</v>
      </c>
      <c r="K173" s="47" t="s">
        <v>13</v>
      </c>
      <c r="L173" s="47" t="s">
        <v>13</v>
      </c>
      <c r="N173" s="1"/>
    </row>
    <row r="174" spans="1:14" ht="42.8" customHeight="1" thickBot="1" x14ac:dyDescent="0.3">
      <c r="A174" s="54"/>
      <c r="B174" s="51" t="s">
        <v>103</v>
      </c>
      <c r="C174" s="60"/>
      <c r="D174" s="49">
        <v>196500</v>
      </c>
      <c r="E174" s="56"/>
      <c r="F174" s="54" t="s">
        <v>42</v>
      </c>
      <c r="G174" s="57">
        <f>J174+K174+L174</f>
        <v>430948000</v>
      </c>
      <c r="H174" s="57" t="s">
        <v>13</v>
      </c>
      <c r="I174" s="58"/>
      <c r="J174" s="64">
        <v>139696000</v>
      </c>
      <c r="K174" s="64">
        <v>145626000</v>
      </c>
      <c r="L174" s="64">
        <v>145626000</v>
      </c>
    </row>
    <row r="175" spans="1:14" ht="42.8" customHeight="1" thickBot="1" x14ac:dyDescent="0.3">
      <c r="A175" s="63"/>
      <c r="B175" s="59" t="s">
        <v>14</v>
      </c>
      <c r="C175" s="60"/>
      <c r="D175" s="49">
        <v>264484.5</v>
      </c>
      <c r="E175" s="62"/>
      <c r="F175" s="63" t="s">
        <v>42</v>
      </c>
      <c r="G175" s="57">
        <f>I175+J175+K175+L175</f>
        <v>529307000</v>
      </c>
      <c r="H175" s="57" t="s">
        <v>13</v>
      </c>
      <c r="I175" s="58">
        <f>I173</f>
        <v>98358999.999999985</v>
      </c>
      <c r="J175" s="64">
        <f>J174</f>
        <v>139696000</v>
      </c>
      <c r="K175" s="64">
        <f t="shared" ref="K175:L175" si="0">K174</f>
        <v>145626000</v>
      </c>
      <c r="L175" s="64">
        <f t="shared" si="0"/>
        <v>145626000</v>
      </c>
    </row>
  </sheetData>
  <mergeCells count="221">
    <mergeCell ref="A28:A30"/>
    <mergeCell ref="B28:B30"/>
    <mergeCell ref="C28:C30"/>
    <mergeCell ref="D28:D30"/>
    <mergeCell ref="C22:C24"/>
    <mergeCell ref="D22:D24"/>
    <mergeCell ref="A31:A33"/>
    <mergeCell ref="B31:B33"/>
    <mergeCell ref="C31:C33"/>
    <mergeCell ref="D31:D33"/>
    <mergeCell ref="A46:A48"/>
    <mergeCell ref="B46:B48"/>
    <mergeCell ref="C46:C48"/>
    <mergeCell ref="D34:D36"/>
    <mergeCell ref="A40:A42"/>
    <mergeCell ref="B40:B42"/>
    <mergeCell ref="C40:C42"/>
    <mergeCell ref="D40:D42"/>
    <mergeCell ref="A37:A39"/>
    <mergeCell ref="B37:B39"/>
    <mergeCell ref="C37:C39"/>
    <mergeCell ref="D37:D39"/>
    <mergeCell ref="A64:A66"/>
    <mergeCell ref="B64:B66"/>
    <mergeCell ref="C64:C66"/>
    <mergeCell ref="D64:D66"/>
    <mergeCell ref="A4:J4"/>
    <mergeCell ref="A19:A21"/>
    <mergeCell ref="B19:B21"/>
    <mergeCell ref="C19:C21"/>
    <mergeCell ref="D19:D21"/>
    <mergeCell ref="A16:A18"/>
    <mergeCell ref="B16:B18"/>
    <mergeCell ref="C16:C18"/>
    <mergeCell ref="D16:D18"/>
    <mergeCell ref="A25:A27"/>
    <mergeCell ref="B25:B27"/>
    <mergeCell ref="C25:C27"/>
    <mergeCell ref="D25:D27"/>
    <mergeCell ref="A22:A24"/>
    <mergeCell ref="B22:B24"/>
    <mergeCell ref="A49:A51"/>
    <mergeCell ref="A43:A45"/>
    <mergeCell ref="B43:B45"/>
    <mergeCell ref="C43:C45"/>
    <mergeCell ref="C34:C36"/>
    <mergeCell ref="F6:F8"/>
    <mergeCell ref="G6:L7"/>
    <mergeCell ref="A10:A12"/>
    <mergeCell ref="D10:D12"/>
    <mergeCell ref="E1:L1"/>
    <mergeCell ref="A58:A60"/>
    <mergeCell ref="B58:B60"/>
    <mergeCell ref="C58:C60"/>
    <mergeCell ref="D58:D60"/>
    <mergeCell ref="D43:D45"/>
    <mergeCell ref="A55:A57"/>
    <mergeCell ref="B55:B57"/>
    <mergeCell ref="C55:C57"/>
    <mergeCell ref="D55:D57"/>
    <mergeCell ref="D46:D48"/>
    <mergeCell ref="B49:B51"/>
    <mergeCell ref="C49:C51"/>
    <mergeCell ref="D49:D51"/>
    <mergeCell ref="A52:A54"/>
    <mergeCell ref="B52:B54"/>
    <mergeCell ref="C52:C54"/>
    <mergeCell ref="D52:D54"/>
    <mergeCell ref="A34:A36"/>
    <mergeCell ref="B34:B36"/>
    <mergeCell ref="B10:B12"/>
    <mergeCell ref="C10:C12"/>
    <mergeCell ref="A13:A15"/>
    <mergeCell ref="B13:B15"/>
    <mergeCell ref="C13:C15"/>
    <mergeCell ref="D13:D15"/>
    <mergeCell ref="A6:A8"/>
    <mergeCell ref="C6:C8"/>
    <mergeCell ref="E6:E8"/>
    <mergeCell ref="A87:J87"/>
    <mergeCell ref="A88:J88"/>
    <mergeCell ref="A93:A95"/>
    <mergeCell ref="D93:D95"/>
    <mergeCell ref="B93:B95"/>
    <mergeCell ref="C93:C95"/>
    <mergeCell ref="A61:A63"/>
    <mergeCell ref="B61:B63"/>
    <mergeCell ref="C61:C63"/>
    <mergeCell ref="D61:D63"/>
    <mergeCell ref="A73:A75"/>
    <mergeCell ref="B73:B75"/>
    <mergeCell ref="C73:C75"/>
    <mergeCell ref="D73:D75"/>
    <mergeCell ref="A67:A69"/>
    <mergeCell ref="B67:B69"/>
    <mergeCell ref="C67:C69"/>
    <mergeCell ref="D67:D69"/>
    <mergeCell ref="A70:A72"/>
    <mergeCell ref="B70:B72"/>
    <mergeCell ref="C70:C72"/>
    <mergeCell ref="D70:D72"/>
    <mergeCell ref="A76:A78"/>
    <mergeCell ref="B76:B78"/>
    <mergeCell ref="C76:C78"/>
    <mergeCell ref="D76:D78"/>
    <mergeCell ref="A79:A81"/>
    <mergeCell ref="B79:E81"/>
    <mergeCell ref="A82:A84"/>
    <mergeCell ref="B82:C84"/>
    <mergeCell ref="D82:D84"/>
    <mergeCell ref="E82:E84"/>
    <mergeCell ref="A111:A113"/>
    <mergeCell ref="B111:B113"/>
    <mergeCell ref="C111:C113"/>
    <mergeCell ref="D111:D113"/>
    <mergeCell ref="B105:B107"/>
    <mergeCell ref="C105:C107"/>
    <mergeCell ref="D105:D107"/>
    <mergeCell ref="A102:A104"/>
    <mergeCell ref="B102:B104"/>
    <mergeCell ref="A108:A110"/>
    <mergeCell ref="B108:B110"/>
    <mergeCell ref="C108:C110"/>
    <mergeCell ref="D108:D110"/>
    <mergeCell ref="C102:C104"/>
    <mergeCell ref="D102:D104"/>
    <mergeCell ref="A89:A91"/>
    <mergeCell ref="A126:A128"/>
    <mergeCell ref="B126:B128"/>
    <mergeCell ref="D126:D128"/>
    <mergeCell ref="D129:D131"/>
    <mergeCell ref="B132:B134"/>
    <mergeCell ref="C132:C134"/>
    <mergeCell ref="D132:D134"/>
    <mergeCell ref="A129:A131"/>
    <mergeCell ref="B129:B131"/>
    <mergeCell ref="C129:C131"/>
    <mergeCell ref="C126:C128"/>
    <mergeCell ref="A117:A119"/>
    <mergeCell ref="B117:B119"/>
    <mergeCell ref="C117:C119"/>
    <mergeCell ref="D117:D119"/>
    <mergeCell ref="A123:A125"/>
    <mergeCell ref="B123:B125"/>
    <mergeCell ref="C123:C125"/>
    <mergeCell ref="D123:D125"/>
    <mergeCell ref="A120:A122"/>
    <mergeCell ref="B120:B122"/>
    <mergeCell ref="C120:C122"/>
    <mergeCell ref="D120:D122"/>
    <mergeCell ref="C141:C143"/>
    <mergeCell ref="A132:A134"/>
    <mergeCell ref="A156:A158"/>
    <mergeCell ref="B156:B158"/>
    <mergeCell ref="C156:C158"/>
    <mergeCell ref="D156:D158"/>
    <mergeCell ref="E171:E173"/>
    <mergeCell ref="A159:A161"/>
    <mergeCell ref="B159:B161"/>
    <mergeCell ref="C159:C161"/>
    <mergeCell ref="D159:D161"/>
    <mergeCell ref="A162:A164"/>
    <mergeCell ref="B162:B164"/>
    <mergeCell ref="C162:C164"/>
    <mergeCell ref="D162:D164"/>
    <mergeCell ref="A165:A167"/>
    <mergeCell ref="B165:B167"/>
    <mergeCell ref="C165:C167"/>
    <mergeCell ref="D165:D167"/>
    <mergeCell ref="A168:A170"/>
    <mergeCell ref="B168:B170"/>
    <mergeCell ref="C168:C170"/>
    <mergeCell ref="D168:D170"/>
    <mergeCell ref="A96:A98"/>
    <mergeCell ref="B96:B98"/>
    <mergeCell ref="C96:C98"/>
    <mergeCell ref="D96:D98"/>
    <mergeCell ref="D150:D152"/>
    <mergeCell ref="A138:A140"/>
    <mergeCell ref="B138:B140"/>
    <mergeCell ref="C138:C140"/>
    <mergeCell ref="D138:D140"/>
    <mergeCell ref="A144:A146"/>
    <mergeCell ref="B144:B146"/>
    <mergeCell ref="C144:C146"/>
    <mergeCell ref="D144:D146"/>
    <mergeCell ref="A141:A143"/>
    <mergeCell ref="B141:B143"/>
    <mergeCell ref="A99:A101"/>
    <mergeCell ref="B99:B101"/>
    <mergeCell ref="C99:C101"/>
    <mergeCell ref="D99:D101"/>
    <mergeCell ref="A105:A107"/>
    <mergeCell ref="A135:A137"/>
    <mergeCell ref="B135:B137"/>
    <mergeCell ref="C135:C137"/>
    <mergeCell ref="D135:D137"/>
    <mergeCell ref="A2:L3"/>
    <mergeCell ref="F171:F173"/>
    <mergeCell ref="C89:C91"/>
    <mergeCell ref="E89:E91"/>
    <mergeCell ref="F89:F91"/>
    <mergeCell ref="G89:L90"/>
    <mergeCell ref="D89:D90"/>
    <mergeCell ref="A171:A173"/>
    <mergeCell ref="A153:A155"/>
    <mergeCell ref="B153:B155"/>
    <mergeCell ref="C153:C155"/>
    <mergeCell ref="D153:D155"/>
    <mergeCell ref="A147:A149"/>
    <mergeCell ref="B147:B149"/>
    <mergeCell ref="C147:C149"/>
    <mergeCell ref="D147:D149"/>
    <mergeCell ref="A150:A152"/>
    <mergeCell ref="B150:B152"/>
    <mergeCell ref="C150:C152"/>
    <mergeCell ref="D141:D143"/>
    <mergeCell ref="A114:A116"/>
    <mergeCell ref="B114:B116"/>
    <mergeCell ref="C114:C116"/>
    <mergeCell ref="D114:D116"/>
  </mergeCells>
  <pageMargins left="0.39370078740157483" right="0.39370078740157483" top="0.39370078740157483" bottom="0.39370078740157483" header="0" footer="0"/>
  <pageSetup paperSize="9" scale="63" orientation="landscape" r:id="rId1"/>
  <rowBreaks count="8" manualBreakCount="8">
    <brk id="21" max="11" man="1"/>
    <brk id="36" max="11" man="1"/>
    <brk id="51" max="11" man="1"/>
    <brk id="66" max="11" man="1"/>
    <brk id="84" max="11" man="1"/>
    <brk id="101" max="11" man="1"/>
    <brk id="125" max="11" man="1"/>
    <brk id="14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view="pageBreakPreview" zoomScale="110" zoomScaleNormal="100" zoomScaleSheetLayoutView="110" workbookViewId="0">
      <selection activeCell="A4" sqref="A4:J4"/>
    </sheetView>
  </sheetViews>
  <sheetFormatPr defaultRowHeight="14.3" x14ac:dyDescent="0.25"/>
  <cols>
    <col min="2" max="2" width="26.375" customWidth="1"/>
    <col min="3" max="3" width="13.125" customWidth="1"/>
    <col min="6" max="6" width="21.875" customWidth="1"/>
    <col min="7" max="7" width="13.875" customWidth="1"/>
    <col min="8" max="8" width="13.75" customWidth="1"/>
    <col min="14" max="14" width="10.25" bestFit="1" customWidth="1"/>
  </cols>
  <sheetData>
    <row r="1" spans="1:15" ht="74.25" customHeight="1" x14ac:dyDescent="0.25">
      <c r="D1" s="1"/>
      <c r="E1" s="136" t="s">
        <v>107</v>
      </c>
      <c r="F1" s="136"/>
      <c r="G1" s="136"/>
      <c r="H1" s="136"/>
      <c r="I1" s="136"/>
      <c r="J1" s="136"/>
      <c r="K1" s="136"/>
      <c r="L1" s="136"/>
    </row>
    <row r="2" spans="1:15" ht="100.55" customHeight="1" x14ac:dyDescent="0.3">
      <c r="A2" s="74" t="s">
        <v>47</v>
      </c>
      <c r="B2" s="74"/>
      <c r="C2" s="74"/>
      <c r="D2" s="74"/>
      <c r="E2" s="74"/>
      <c r="F2" s="74"/>
      <c r="G2" s="74"/>
      <c r="H2" s="74"/>
      <c r="I2" s="74"/>
      <c r="J2" s="74"/>
    </row>
    <row r="3" spans="1:15" ht="18.350000000000001" x14ac:dyDescent="0.3">
      <c r="A3" s="10"/>
      <c r="B3" s="10"/>
      <c r="C3" s="10"/>
      <c r="D3" s="11"/>
      <c r="E3" s="10"/>
      <c r="F3" s="19"/>
      <c r="G3" s="24"/>
      <c r="H3" s="24"/>
      <c r="I3" s="10"/>
      <c r="J3" s="11"/>
      <c r="K3" s="10"/>
      <c r="L3" s="11"/>
    </row>
    <row r="4" spans="1:15" ht="53.35" customHeight="1" x14ac:dyDescent="0.25">
      <c r="A4" s="139" t="s">
        <v>15</v>
      </c>
      <c r="B4" s="139"/>
      <c r="C4" s="139"/>
      <c r="D4" s="139"/>
      <c r="E4" s="139"/>
      <c r="F4" s="139"/>
      <c r="G4" s="139"/>
      <c r="H4" s="139"/>
      <c r="I4" s="139"/>
      <c r="J4" s="139"/>
    </row>
    <row r="5" spans="1:15" ht="14.95" thickBot="1" x14ac:dyDescent="0.3">
      <c r="D5" s="1"/>
      <c r="F5" s="20"/>
      <c r="G5" s="25"/>
      <c r="H5" s="25"/>
      <c r="J5" s="1"/>
      <c r="L5" s="1"/>
    </row>
    <row r="6" spans="1:15" ht="54.35" x14ac:dyDescent="0.25">
      <c r="A6" s="78" t="s">
        <v>0</v>
      </c>
      <c r="B6" s="2" t="s">
        <v>1</v>
      </c>
      <c r="C6" s="78" t="s">
        <v>4</v>
      </c>
      <c r="D6" s="15" t="s">
        <v>5</v>
      </c>
      <c r="E6" s="78" t="s">
        <v>7</v>
      </c>
      <c r="F6" s="78" t="s">
        <v>8</v>
      </c>
      <c r="G6" s="81" t="s">
        <v>9</v>
      </c>
      <c r="H6" s="82"/>
      <c r="I6" s="82"/>
      <c r="J6" s="82"/>
      <c r="K6" s="82"/>
      <c r="L6" s="83"/>
    </row>
    <row r="7" spans="1:15" ht="14.95" thickBot="1" x14ac:dyDescent="0.3">
      <c r="A7" s="79"/>
      <c r="B7" s="3" t="s">
        <v>2</v>
      </c>
      <c r="C7" s="79"/>
      <c r="D7" s="16" t="s">
        <v>6</v>
      </c>
      <c r="E7" s="79"/>
      <c r="F7" s="79"/>
      <c r="G7" s="84"/>
      <c r="H7" s="85"/>
      <c r="I7" s="85"/>
      <c r="J7" s="85"/>
      <c r="K7" s="85"/>
      <c r="L7" s="86"/>
    </row>
    <row r="8" spans="1:15" ht="14.95" thickBot="1" x14ac:dyDescent="0.3">
      <c r="A8" s="80"/>
      <c r="B8" s="4" t="s">
        <v>3</v>
      </c>
      <c r="C8" s="80"/>
      <c r="D8" s="17"/>
      <c r="E8" s="80"/>
      <c r="F8" s="80"/>
      <c r="G8" s="12" t="s">
        <v>10</v>
      </c>
      <c r="H8" s="5">
        <v>2023</v>
      </c>
      <c r="I8" s="5">
        <v>2024</v>
      </c>
      <c r="J8" s="5">
        <v>2025</v>
      </c>
      <c r="K8" s="5">
        <v>2026</v>
      </c>
      <c r="L8" s="5">
        <v>2027</v>
      </c>
    </row>
    <row r="9" spans="1:15" ht="14.95" thickBot="1" x14ac:dyDescent="0.3">
      <c r="A9" s="6">
        <v>1</v>
      </c>
      <c r="B9" s="4">
        <v>2</v>
      </c>
      <c r="C9" s="6">
        <v>3</v>
      </c>
      <c r="D9" s="4">
        <v>4</v>
      </c>
      <c r="E9" s="6">
        <v>5</v>
      </c>
      <c r="F9" s="4">
        <v>6</v>
      </c>
      <c r="G9" s="6">
        <v>7</v>
      </c>
      <c r="H9" s="4">
        <v>8</v>
      </c>
      <c r="I9" s="6">
        <v>9</v>
      </c>
      <c r="J9" s="4">
        <v>10</v>
      </c>
      <c r="K9" s="6">
        <v>11</v>
      </c>
      <c r="L9" s="4">
        <v>12</v>
      </c>
    </row>
    <row r="10" spans="1:15" ht="27.7" customHeight="1" x14ac:dyDescent="0.25">
      <c r="A10" s="78">
        <v>1</v>
      </c>
      <c r="B10" s="92" t="s">
        <v>31</v>
      </c>
      <c r="C10" s="107" t="s">
        <v>17</v>
      </c>
      <c r="D10" s="98">
        <v>1116.75</v>
      </c>
      <c r="E10" s="33"/>
      <c r="F10" s="110" t="s">
        <v>12</v>
      </c>
      <c r="G10" s="134">
        <f>G13</f>
        <v>32674.69</v>
      </c>
      <c r="H10" s="87">
        <f>H13</f>
        <v>32674.69</v>
      </c>
      <c r="I10" s="78" t="s">
        <v>45</v>
      </c>
      <c r="J10" s="87" t="s">
        <v>44</v>
      </c>
      <c r="K10" s="78" t="s">
        <v>45</v>
      </c>
      <c r="L10" s="87" t="s">
        <v>44</v>
      </c>
      <c r="M10" s="138"/>
      <c r="N10" s="137"/>
      <c r="O10" s="115"/>
    </row>
    <row r="11" spans="1:15" ht="23.95" customHeight="1" thickBot="1" x14ac:dyDescent="0.3">
      <c r="A11" s="79"/>
      <c r="B11" s="93"/>
      <c r="C11" s="108"/>
      <c r="D11" s="99"/>
      <c r="E11" s="34" t="s">
        <v>11</v>
      </c>
      <c r="F11" s="116"/>
      <c r="G11" s="135"/>
      <c r="H11" s="133"/>
      <c r="I11" s="80"/>
      <c r="J11" s="133"/>
      <c r="K11" s="80"/>
      <c r="L11" s="133"/>
      <c r="M11" s="138"/>
      <c r="N11" s="137"/>
      <c r="O11" s="115"/>
    </row>
    <row r="12" spans="1:15" ht="48.75" customHeight="1" thickBot="1" x14ac:dyDescent="0.3">
      <c r="A12" s="79"/>
      <c r="B12" s="93"/>
      <c r="C12" s="108"/>
      <c r="D12" s="99"/>
      <c r="F12" s="21" t="s">
        <v>41</v>
      </c>
      <c r="G12" s="5" t="s">
        <v>13</v>
      </c>
      <c r="H12" s="5" t="s">
        <v>13</v>
      </c>
      <c r="I12" s="5" t="s">
        <v>44</v>
      </c>
      <c r="J12" s="18" t="s">
        <v>13</v>
      </c>
      <c r="K12" s="5" t="s">
        <v>44</v>
      </c>
      <c r="L12" s="18" t="s">
        <v>13</v>
      </c>
      <c r="M12" s="9"/>
      <c r="N12" s="7"/>
      <c r="O12" s="7"/>
    </row>
    <row r="13" spans="1:15" ht="50.3" customHeight="1" thickBot="1" x14ac:dyDescent="0.3">
      <c r="A13" s="80"/>
      <c r="B13" s="94"/>
      <c r="C13" s="109"/>
      <c r="D13" s="100"/>
      <c r="E13" s="35"/>
      <c r="F13" s="22" t="s">
        <v>42</v>
      </c>
      <c r="G13" s="12">
        <f>H13</f>
        <v>32674.69</v>
      </c>
      <c r="H13" s="12">
        <v>32674.69</v>
      </c>
      <c r="I13" s="4" t="s">
        <v>13</v>
      </c>
      <c r="J13" s="12" t="s">
        <v>13</v>
      </c>
      <c r="K13" s="4" t="s">
        <v>13</v>
      </c>
      <c r="L13" s="12" t="s">
        <v>13</v>
      </c>
      <c r="M13" s="9"/>
      <c r="N13" s="7"/>
      <c r="O13" s="7"/>
    </row>
    <row r="14" spans="1:15" ht="27.7" customHeight="1" x14ac:dyDescent="0.25">
      <c r="A14" s="79">
        <v>2</v>
      </c>
      <c r="B14" s="92" t="s">
        <v>34</v>
      </c>
      <c r="C14" s="96" t="s">
        <v>17</v>
      </c>
      <c r="D14" s="99">
        <v>4556</v>
      </c>
      <c r="E14" s="8"/>
      <c r="F14" s="110" t="s">
        <v>12</v>
      </c>
      <c r="G14" s="134">
        <f>G16</f>
        <v>4.2300000000000004</v>
      </c>
      <c r="H14" s="87">
        <f>H16</f>
        <v>4.2300000000000004</v>
      </c>
      <c r="I14" s="78" t="s">
        <v>45</v>
      </c>
      <c r="J14" s="87" t="s">
        <v>45</v>
      </c>
      <c r="K14" s="78" t="s">
        <v>45</v>
      </c>
      <c r="L14" s="87" t="s">
        <v>45</v>
      </c>
      <c r="M14" s="138"/>
      <c r="N14" s="115"/>
      <c r="O14" s="115"/>
    </row>
    <row r="15" spans="1:15" ht="40.6" customHeight="1" thickBot="1" x14ac:dyDescent="0.3">
      <c r="A15" s="79"/>
      <c r="B15" s="93"/>
      <c r="C15" s="96"/>
      <c r="D15" s="99"/>
      <c r="E15" s="8" t="s">
        <v>11</v>
      </c>
      <c r="F15" s="116"/>
      <c r="G15" s="135"/>
      <c r="H15" s="133"/>
      <c r="I15" s="80"/>
      <c r="J15" s="133"/>
      <c r="K15" s="80"/>
      <c r="L15" s="133"/>
      <c r="M15" s="138"/>
      <c r="N15" s="115"/>
      <c r="O15" s="115"/>
    </row>
    <row r="16" spans="1:15" ht="59.95" customHeight="1" thickBot="1" x14ac:dyDescent="0.3">
      <c r="A16" s="79"/>
      <c r="B16" s="93"/>
      <c r="C16" s="96"/>
      <c r="D16" s="99"/>
      <c r="E16" s="8"/>
      <c r="F16" s="22" t="s">
        <v>42</v>
      </c>
      <c r="G16" s="12">
        <f>H16</f>
        <v>4.2300000000000004</v>
      </c>
      <c r="H16" s="12">
        <v>4.2300000000000004</v>
      </c>
      <c r="I16" s="4" t="s">
        <v>13</v>
      </c>
      <c r="J16" s="12" t="s">
        <v>13</v>
      </c>
      <c r="K16" s="4" t="s">
        <v>13</v>
      </c>
      <c r="L16" s="12" t="s">
        <v>13</v>
      </c>
      <c r="M16" s="9"/>
      <c r="N16" s="7"/>
      <c r="O16" s="7"/>
    </row>
    <row r="17" spans="1:12" ht="53.35" customHeight="1" thickBot="1" x14ac:dyDescent="0.3">
      <c r="A17" s="140"/>
      <c r="B17" s="131" t="s">
        <v>14</v>
      </c>
      <c r="C17" s="131" t="s">
        <v>17</v>
      </c>
      <c r="D17" s="142">
        <f>D14+D10</f>
        <v>5672.75</v>
      </c>
      <c r="E17" s="131" t="s">
        <v>11</v>
      </c>
      <c r="F17" s="32" t="s">
        <v>12</v>
      </c>
      <c r="G17" s="26">
        <f>G18</f>
        <v>32678.92</v>
      </c>
      <c r="H17" s="18">
        <f>H18</f>
        <v>32678.92</v>
      </c>
      <c r="I17" s="13" t="s">
        <v>45</v>
      </c>
      <c r="J17" s="13" t="s">
        <v>45</v>
      </c>
      <c r="K17" s="13" t="s">
        <v>45</v>
      </c>
      <c r="L17" s="13" t="s">
        <v>45</v>
      </c>
    </row>
    <row r="18" spans="1:12" ht="41.45" thickBot="1" x14ac:dyDescent="0.3">
      <c r="A18" s="141"/>
      <c r="B18" s="132"/>
      <c r="C18" s="132"/>
      <c r="D18" s="132"/>
      <c r="E18" s="132"/>
      <c r="F18" s="22" t="s">
        <v>42</v>
      </c>
      <c r="G18" s="18">
        <f>H18</f>
        <v>32678.92</v>
      </c>
      <c r="H18" s="18">
        <f>H16+H13</f>
        <v>32678.92</v>
      </c>
      <c r="I18" s="13" t="s">
        <v>45</v>
      </c>
      <c r="J18" s="13" t="s">
        <v>45</v>
      </c>
      <c r="K18" s="13" t="s">
        <v>45</v>
      </c>
      <c r="L18" s="13" t="s">
        <v>45</v>
      </c>
    </row>
  </sheetData>
  <mergeCells count="41">
    <mergeCell ref="A10:A13"/>
    <mergeCell ref="B10:B13"/>
    <mergeCell ref="C10:C13"/>
    <mergeCell ref="D10:D13"/>
    <mergeCell ref="A17:A18"/>
    <mergeCell ref="A14:A16"/>
    <mergeCell ref="B14:B16"/>
    <mergeCell ref="C14:C16"/>
    <mergeCell ref="D14:D16"/>
    <mergeCell ref="B17:B18"/>
    <mergeCell ref="C17:C18"/>
    <mergeCell ref="D17:D18"/>
    <mergeCell ref="E1:L1"/>
    <mergeCell ref="N10:N11"/>
    <mergeCell ref="O10:O11"/>
    <mergeCell ref="K14:K15"/>
    <mergeCell ref="L14:L15"/>
    <mergeCell ref="M14:M15"/>
    <mergeCell ref="N14:N15"/>
    <mergeCell ref="O14:O15"/>
    <mergeCell ref="M10:M11"/>
    <mergeCell ref="L10:L11"/>
    <mergeCell ref="K10:K11"/>
    <mergeCell ref="A2:J2"/>
    <mergeCell ref="A4:J4"/>
    <mergeCell ref="A6:A8"/>
    <mergeCell ref="C6:C8"/>
    <mergeCell ref="E6:E8"/>
    <mergeCell ref="F6:F8"/>
    <mergeCell ref="G6:L7"/>
    <mergeCell ref="E17:E18"/>
    <mergeCell ref="H10:H11"/>
    <mergeCell ref="I14:I15"/>
    <mergeCell ref="J14:J15"/>
    <mergeCell ref="G14:G15"/>
    <mergeCell ref="H14:H15"/>
    <mergeCell ref="F14:F15"/>
    <mergeCell ref="F10:F11"/>
    <mergeCell ref="G10:G11"/>
    <mergeCell ref="J10:J11"/>
    <mergeCell ref="I10:I1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1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"/>
  <sheetViews>
    <sheetView view="pageBreakPreview" topLeftCell="A76" zoomScaleNormal="100" zoomScaleSheetLayoutView="100" workbookViewId="0">
      <selection activeCell="D15" sqref="D15:D18"/>
    </sheetView>
  </sheetViews>
  <sheetFormatPr defaultRowHeight="14.3" x14ac:dyDescent="0.25"/>
  <cols>
    <col min="1" max="1" width="6.125" customWidth="1"/>
    <col min="2" max="2" width="16.125" customWidth="1"/>
    <col min="3" max="3" width="13.75" customWidth="1"/>
    <col min="4" max="4" width="7.875" customWidth="1"/>
    <col min="6" max="6" width="11.25" customWidth="1"/>
    <col min="7" max="7" width="13.75" customWidth="1"/>
    <col min="8" max="8" width="13.375" customWidth="1"/>
    <col min="9" max="9" width="13.25" customWidth="1"/>
    <col min="10" max="12" width="12.125" customWidth="1"/>
  </cols>
  <sheetData>
    <row r="1" spans="1:12" ht="63" customHeight="1" x14ac:dyDescent="0.25">
      <c r="D1" s="1"/>
      <c r="E1" s="145" t="s">
        <v>108</v>
      </c>
      <c r="F1" s="145"/>
      <c r="G1" s="145"/>
      <c r="H1" s="145"/>
      <c r="I1" s="145"/>
      <c r="J1" s="145"/>
      <c r="K1" s="145"/>
      <c r="L1" s="145"/>
    </row>
    <row r="2" spans="1:12" x14ac:dyDescent="0.25">
      <c r="D2" s="1"/>
      <c r="F2" s="20"/>
      <c r="G2" s="25"/>
      <c r="H2" s="25"/>
      <c r="J2" s="1"/>
      <c r="L2" s="1"/>
    </row>
    <row r="3" spans="1:12" ht="55.55" customHeight="1" x14ac:dyDescent="0.25">
      <c r="A3" s="143" t="s">
        <v>74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 ht="18.350000000000001" x14ac:dyDescent="0.3">
      <c r="A4" s="10"/>
      <c r="B4" s="10"/>
      <c r="C4" s="10"/>
      <c r="D4" s="11"/>
      <c r="E4" s="10"/>
      <c r="F4" s="19"/>
      <c r="G4" s="24"/>
      <c r="H4" s="24"/>
      <c r="I4" s="10"/>
      <c r="J4" s="11"/>
      <c r="K4" s="10"/>
      <c r="L4" s="11"/>
    </row>
    <row r="5" spans="1:12" ht="36" customHeight="1" x14ac:dyDescent="0.25">
      <c r="A5" s="144" t="s">
        <v>15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12" ht="14.95" thickBot="1" x14ac:dyDescent="0.3">
      <c r="D6" s="1"/>
      <c r="F6" s="20"/>
      <c r="G6" s="25"/>
      <c r="H6" s="25"/>
      <c r="J6" s="1"/>
      <c r="L6" s="1"/>
    </row>
    <row r="7" spans="1:12" ht="54.35" x14ac:dyDescent="0.25">
      <c r="A7" s="78" t="s">
        <v>0</v>
      </c>
      <c r="B7" s="2" t="s">
        <v>1</v>
      </c>
      <c r="C7" s="78" t="s">
        <v>4</v>
      </c>
      <c r="D7" s="15" t="s">
        <v>5</v>
      </c>
      <c r="E7" s="78" t="s">
        <v>7</v>
      </c>
      <c r="F7" s="78" t="s">
        <v>8</v>
      </c>
      <c r="G7" s="81" t="s">
        <v>9</v>
      </c>
      <c r="H7" s="82"/>
      <c r="I7" s="82"/>
      <c r="J7" s="82"/>
      <c r="K7" s="82"/>
      <c r="L7" s="83"/>
    </row>
    <row r="8" spans="1:12" ht="14.95" thickBot="1" x14ac:dyDescent="0.3">
      <c r="A8" s="79"/>
      <c r="B8" s="3" t="s">
        <v>2</v>
      </c>
      <c r="C8" s="79"/>
      <c r="D8" s="16" t="s">
        <v>6</v>
      </c>
      <c r="E8" s="79"/>
      <c r="F8" s="79"/>
      <c r="G8" s="84"/>
      <c r="H8" s="85"/>
      <c r="I8" s="85"/>
      <c r="J8" s="85"/>
      <c r="K8" s="85"/>
      <c r="L8" s="86"/>
    </row>
    <row r="9" spans="1:12" ht="18.7" customHeight="1" thickBot="1" x14ac:dyDescent="0.3">
      <c r="A9" s="80"/>
      <c r="B9" s="4" t="s">
        <v>3</v>
      </c>
      <c r="C9" s="80"/>
      <c r="D9" s="17"/>
      <c r="E9" s="80"/>
      <c r="F9" s="80"/>
      <c r="G9" s="12" t="s">
        <v>10</v>
      </c>
      <c r="H9" s="5">
        <v>2023</v>
      </c>
      <c r="I9" s="5">
        <v>2024</v>
      </c>
      <c r="J9" s="5">
        <v>2025</v>
      </c>
      <c r="K9" s="5">
        <v>2026</v>
      </c>
      <c r="L9" s="5">
        <v>2027</v>
      </c>
    </row>
    <row r="10" spans="1:12" ht="14.95" thickBot="1" x14ac:dyDescent="0.3">
      <c r="A10" s="6">
        <v>1</v>
      </c>
      <c r="B10" s="4">
        <v>2</v>
      </c>
      <c r="C10" s="6">
        <v>3</v>
      </c>
      <c r="D10" s="4">
        <v>4</v>
      </c>
      <c r="E10" s="6">
        <v>5</v>
      </c>
      <c r="F10" s="4">
        <v>6</v>
      </c>
      <c r="G10" s="6">
        <v>7</v>
      </c>
      <c r="H10" s="4">
        <v>8</v>
      </c>
      <c r="I10" s="6">
        <v>9</v>
      </c>
      <c r="J10" s="4">
        <v>10</v>
      </c>
      <c r="K10" s="6">
        <v>11</v>
      </c>
      <c r="L10" s="4">
        <v>12</v>
      </c>
    </row>
    <row r="11" spans="1:12" x14ac:dyDescent="0.25">
      <c r="A11" s="78">
        <v>1</v>
      </c>
      <c r="B11" s="92" t="s">
        <v>75</v>
      </c>
      <c r="C11" s="107" t="s">
        <v>76</v>
      </c>
      <c r="D11" s="98">
        <v>212</v>
      </c>
      <c r="E11" s="33"/>
      <c r="F11" s="110" t="s">
        <v>12</v>
      </c>
      <c r="G11" s="134">
        <f>G14</f>
        <v>848577.6</v>
      </c>
      <c r="H11" s="87">
        <f>H14</f>
        <v>848577.6</v>
      </c>
      <c r="I11" s="78" t="s">
        <v>45</v>
      </c>
      <c r="J11" s="87" t="s">
        <v>44</v>
      </c>
      <c r="K11" s="78" t="s">
        <v>45</v>
      </c>
      <c r="L11" s="87" t="s">
        <v>44</v>
      </c>
    </row>
    <row r="12" spans="1:12" ht="29.25" thickBot="1" x14ac:dyDescent="0.3">
      <c r="A12" s="79"/>
      <c r="B12" s="93"/>
      <c r="C12" s="108"/>
      <c r="D12" s="99"/>
      <c r="E12" s="34" t="s">
        <v>11</v>
      </c>
      <c r="F12" s="116"/>
      <c r="G12" s="135"/>
      <c r="H12" s="133"/>
      <c r="I12" s="80"/>
      <c r="J12" s="133"/>
      <c r="K12" s="80"/>
      <c r="L12" s="133"/>
    </row>
    <row r="13" spans="1:12" ht="68.599999999999994" thickBot="1" x14ac:dyDescent="0.3">
      <c r="A13" s="79"/>
      <c r="B13" s="93"/>
      <c r="C13" s="108"/>
      <c r="D13" s="99"/>
      <c r="F13" s="21" t="s">
        <v>41</v>
      </c>
      <c r="G13" s="5" t="s">
        <v>13</v>
      </c>
      <c r="H13" s="5" t="s">
        <v>13</v>
      </c>
      <c r="I13" s="5" t="s">
        <v>44</v>
      </c>
      <c r="J13" s="18" t="s">
        <v>13</v>
      </c>
      <c r="K13" s="5" t="s">
        <v>44</v>
      </c>
      <c r="L13" s="18" t="s">
        <v>13</v>
      </c>
    </row>
    <row r="14" spans="1:12" ht="82.2" thickBot="1" x14ac:dyDescent="0.3">
      <c r="A14" s="80"/>
      <c r="B14" s="94"/>
      <c r="C14" s="109"/>
      <c r="D14" s="100"/>
      <c r="E14" s="35"/>
      <c r="F14" s="22" t="s">
        <v>42</v>
      </c>
      <c r="G14" s="12">
        <f>H14</f>
        <v>848577.6</v>
      </c>
      <c r="H14" s="12">
        <v>848577.6</v>
      </c>
      <c r="I14" s="4" t="s">
        <v>13</v>
      </c>
      <c r="J14" s="12" t="s">
        <v>13</v>
      </c>
      <c r="K14" s="4" t="s">
        <v>13</v>
      </c>
      <c r="L14" s="12" t="s">
        <v>13</v>
      </c>
    </row>
    <row r="15" spans="1:12" x14ac:dyDescent="0.25">
      <c r="A15" s="78">
        <v>2</v>
      </c>
      <c r="B15" s="92" t="s">
        <v>77</v>
      </c>
      <c r="C15" s="107" t="s">
        <v>78</v>
      </c>
      <c r="D15" s="98">
        <v>48</v>
      </c>
      <c r="E15" s="33"/>
      <c r="F15" s="110" t="s">
        <v>12</v>
      </c>
      <c r="G15" s="134">
        <f>G18</f>
        <v>217206.86</v>
      </c>
      <c r="H15" s="87">
        <f>H18</f>
        <v>217206.86</v>
      </c>
      <c r="I15" s="78" t="s">
        <v>45</v>
      </c>
      <c r="J15" s="87" t="s">
        <v>44</v>
      </c>
      <c r="K15" s="78" t="s">
        <v>45</v>
      </c>
      <c r="L15" s="87" t="s">
        <v>44</v>
      </c>
    </row>
    <row r="16" spans="1:12" ht="29.25" thickBot="1" x14ac:dyDescent="0.3">
      <c r="A16" s="79"/>
      <c r="B16" s="93"/>
      <c r="C16" s="108"/>
      <c r="D16" s="99"/>
      <c r="E16" s="34" t="s">
        <v>11</v>
      </c>
      <c r="F16" s="116"/>
      <c r="G16" s="135"/>
      <c r="H16" s="133"/>
      <c r="I16" s="80"/>
      <c r="J16" s="133"/>
      <c r="K16" s="80"/>
      <c r="L16" s="133"/>
    </row>
    <row r="17" spans="1:12" ht="68.599999999999994" thickBot="1" x14ac:dyDescent="0.3">
      <c r="A17" s="79"/>
      <c r="B17" s="93"/>
      <c r="C17" s="108"/>
      <c r="D17" s="99"/>
      <c r="F17" s="21" t="s">
        <v>41</v>
      </c>
      <c r="G17" s="5" t="s">
        <v>13</v>
      </c>
      <c r="H17" s="5" t="s">
        <v>13</v>
      </c>
      <c r="I17" s="5" t="s">
        <v>44</v>
      </c>
      <c r="J17" s="18" t="s">
        <v>13</v>
      </c>
      <c r="K17" s="5" t="s">
        <v>44</v>
      </c>
      <c r="L17" s="18" t="s">
        <v>13</v>
      </c>
    </row>
    <row r="18" spans="1:12" ht="82.2" thickBot="1" x14ac:dyDescent="0.3">
      <c r="A18" s="80"/>
      <c r="B18" s="94"/>
      <c r="C18" s="109"/>
      <c r="D18" s="100"/>
      <c r="E18" s="35"/>
      <c r="F18" s="22" t="s">
        <v>42</v>
      </c>
      <c r="G18" s="12">
        <f>H18</f>
        <v>217206.86</v>
      </c>
      <c r="H18" s="12">
        <v>217206.86</v>
      </c>
      <c r="I18" s="4" t="s">
        <v>13</v>
      </c>
      <c r="J18" s="12" t="s">
        <v>13</v>
      </c>
      <c r="K18" s="4" t="s">
        <v>13</v>
      </c>
      <c r="L18" s="12" t="s">
        <v>13</v>
      </c>
    </row>
    <row r="19" spans="1:12" x14ac:dyDescent="0.25">
      <c r="A19" s="78">
        <v>3</v>
      </c>
      <c r="B19" s="92" t="s">
        <v>79</v>
      </c>
      <c r="C19" s="107" t="s">
        <v>80</v>
      </c>
      <c r="D19" s="98">
        <v>648</v>
      </c>
      <c r="E19" s="33"/>
      <c r="F19" s="110" t="s">
        <v>12</v>
      </c>
      <c r="G19" s="134">
        <f>G22</f>
        <v>2918371.68</v>
      </c>
      <c r="H19" s="87">
        <f>H22</f>
        <v>2918371.68</v>
      </c>
      <c r="I19" s="78" t="s">
        <v>45</v>
      </c>
      <c r="J19" s="87" t="s">
        <v>44</v>
      </c>
      <c r="K19" s="78" t="s">
        <v>45</v>
      </c>
      <c r="L19" s="87" t="s">
        <v>44</v>
      </c>
    </row>
    <row r="20" spans="1:12" ht="29.25" thickBot="1" x14ac:dyDescent="0.3">
      <c r="A20" s="79"/>
      <c r="B20" s="93"/>
      <c r="C20" s="108"/>
      <c r="D20" s="99"/>
      <c r="E20" s="34" t="s">
        <v>11</v>
      </c>
      <c r="F20" s="116"/>
      <c r="G20" s="135"/>
      <c r="H20" s="133"/>
      <c r="I20" s="80"/>
      <c r="J20" s="133"/>
      <c r="K20" s="80"/>
      <c r="L20" s="133"/>
    </row>
    <row r="21" spans="1:12" ht="68.599999999999994" thickBot="1" x14ac:dyDescent="0.3">
      <c r="A21" s="79"/>
      <c r="B21" s="93"/>
      <c r="C21" s="108"/>
      <c r="D21" s="99"/>
      <c r="F21" s="21" t="s">
        <v>41</v>
      </c>
      <c r="G21" s="5" t="s">
        <v>13</v>
      </c>
      <c r="H21" s="5" t="s">
        <v>13</v>
      </c>
      <c r="I21" s="5" t="s">
        <v>44</v>
      </c>
      <c r="J21" s="18" t="s">
        <v>13</v>
      </c>
      <c r="K21" s="5" t="s">
        <v>44</v>
      </c>
      <c r="L21" s="18" t="s">
        <v>13</v>
      </c>
    </row>
    <row r="22" spans="1:12" ht="82.2" thickBot="1" x14ac:dyDescent="0.3">
      <c r="A22" s="80"/>
      <c r="B22" s="94"/>
      <c r="C22" s="109"/>
      <c r="D22" s="100"/>
      <c r="E22" s="35"/>
      <c r="F22" s="22" t="s">
        <v>42</v>
      </c>
      <c r="G22" s="12">
        <f>H22</f>
        <v>2918371.68</v>
      </c>
      <c r="H22" s="12">
        <v>2918371.68</v>
      </c>
      <c r="I22" s="4" t="s">
        <v>13</v>
      </c>
      <c r="J22" s="12" t="s">
        <v>13</v>
      </c>
      <c r="K22" s="4" t="s">
        <v>13</v>
      </c>
      <c r="L22" s="12" t="s">
        <v>13</v>
      </c>
    </row>
    <row r="23" spans="1:12" x14ac:dyDescent="0.25">
      <c r="A23" s="78">
        <v>4</v>
      </c>
      <c r="B23" s="92" t="s">
        <v>81</v>
      </c>
      <c r="C23" s="107" t="s">
        <v>80</v>
      </c>
      <c r="D23" s="98">
        <v>209.4</v>
      </c>
      <c r="E23" s="33"/>
      <c r="F23" s="110" t="s">
        <v>12</v>
      </c>
      <c r="G23" s="134">
        <f>G26</f>
        <v>637938.22</v>
      </c>
      <c r="H23" s="87">
        <f>H26</f>
        <v>637938.22</v>
      </c>
      <c r="I23" s="78" t="s">
        <v>45</v>
      </c>
      <c r="J23" s="87" t="s">
        <v>44</v>
      </c>
      <c r="K23" s="78" t="s">
        <v>45</v>
      </c>
      <c r="L23" s="87" t="s">
        <v>44</v>
      </c>
    </row>
    <row r="24" spans="1:12" ht="29.25" thickBot="1" x14ac:dyDescent="0.3">
      <c r="A24" s="79"/>
      <c r="B24" s="93"/>
      <c r="C24" s="108"/>
      <c r="D24" s="99"/>
      <c r="E24" s="34" t="s">
        <v>11</v>
      </c>
      <c r="F24" s="116"/>
      <c r="G24" s="135"/>
      <c r="H24" s="133"/>
      <c r="I24" s="80"/>
      <c r="J24" s="133"/>
      <c r="K24" s="80"/>
      <c r="L24" s="133"/>
    </row>
    <row r="25" spans="1:12" ht="68.599999999999994" thickBot="1" x14ac:dyDescent="0.3">
      <c r="A25" s="79"/>
      <c r="B25" s="93"/>
      <c r="C25" s="108"/>
      <c r="D25" s="99"/>
      <c r="F25" s="21" t="s">
        <v>41</v>
      </c>
      <c r="G25" s="5" t="s">
        <v>13</v>
      </c>
      <c r="H25" s="5" t="s">
        <v>13</v>
      </c>
      <c r="I25" s="5" t="s">
        <v>44</v>
      </c>
      <c r="J25" s="18" t="s">
        <v>13</v>
      </c>
      <c r="K25" s="5" t="s">
        <v>44</v>
      </c>
      <c r="L25" s="18" t="s">
        <v>13</v>
      </c>
    </row>
    <row r="26" spans="1:12" ht="82.2" thickBot="1" x14ac:dyDescent="0.3">
      <c r="A26" s="80"/>
      <c r="B26" s="94"/>
      <c r="C26" s="109"/>
      <c r="D26" s="100"/>
      <c r="E26" s="35"/>
      <c r="F26" s="22" t="s">
        <v>42</v>
      </c>
      <c r="G26" s="12">
        <f>H26</f>
        <v>637938.22</v>
      </c>
      <c r="H26" s="12">
        <v>637938.22</v>
      </c>
      <c r="I26" s="4" t="s">
        <v>13</v>
      </c>
      <c r="J26" s="12" t="s">
        <v>13</v>
      </c>
      <c r="K26" s="4" t="s">
        <v>13</v>
      </c>
      <c r="L26" s="12" t="s">
        <v>13</v>
      </c>
    </row>
    <row r="27" spans="1:12" x14ac:dyDescent="0.25">
      <c r="A27" s="78">
        <v>5</v>
      </c>
      <c r="B27" s="92" t="s">
        <v>82</v>
      </c>
      <c r="C27" s="107" t="s">
        <v>83</v>
      </c>
      <c r="D27" s="98">
        <v>336.5</v>
      </c>
      <c r="E27" s="33"/>
      <c r="F27" s="110" t="s">
        <v>12</v>
      </c>
      <c r="G27" s="134">
        <f>G30</f>
        <v>1054003.81</v>
      </c>
      <c r="H27" s="87">
        <f>H30</f>
        <v>1054003.81</v>
      </c>
      <c r="I27" s="78" t="s">
        <v>45</v>
      </c>
      <c r="J27" s="87" t="s">
        <v>44</v>
      </c>
      <c r="K27" s="78" t="s">
        <v>45</v>
      </c>
      <c r="L27" s="87" t="s">
        <v>44</v>
      </c>
    </row>
    <row r="28" spans="1:12" ht="29.25" thickBot="1" x14ac:dyDescent="0.3">
      <c r="A28" s="79"/>
      <c r="B28" s="93"/>
      <c r="C28" s="108"/>
      <c r="D28" s="99"/>
      <c r="E28" s="34" t="s">
        <v>11</v>
      </c>
      <c r="F28" s="116"/>
      <c r="G28" s="135"/>
      <c r="H28" s="133"/>
      <c r="I28" s="80"/>
      <c r="J28" s="133"/>
      <c r="K28" s="80"/>
      <c r="L28" s="133"/>
    </row>
    <row r="29" spans="1:12" ht="68.599999999999994" thickBot="1" x14ac:dyDescent="0.3">
      <c r="A29" s="79"/>
      <c r="B29" s="93"/>
      <c r="C29" s="108"/>
      <c r="D29" s="99"/>
      <c r="F29" s="21" t="s">
        <v>41</v>
      </c>
      <c r="G29" s="5" t="s">
        <v>13</v>
      </c>
      <c r="H29" s="5" t="s">
        <v>13</v>
      </c>
      <c r="I29" s="5" t="s">
        <v>44</v>
      </c>
      <c r="J29" s="18" t="s">
        <v>13</v>
      </c>
      <c r="K29" s="5" t="s">
        <v>44</v>
      </c>
      <c r="L29" s="18" t="s">
        <v>13</v>
      </c>
    </row>
    <row r="30" spans="1:12" ht="82.2" thickBot="1" x14ac:dyDescent="0.3">
      <c r="A30" s="80"/>
      <c r="B30" s="94"/>
      <c r="C30" s="109"/>
      <c r="D30" s="100"/>
      <c r="E30" s="35"/>
      <c r="F30" s="22" t="s">
        <v>42</v>
      </c>
      <c r="G30" s="12">
        <f>H30</f>
        <v>1054003.81</v>
      </c>
      <c r="H30" s="12">
        <v>1054003.81</v>
      </c>
      <c r="I30" s="4" t="s">
        <v>13</v>
      </c>
      <c r="J30" s="12" t="s">
        <v>13</v>
      </c>
      <c r="K30" s="4" t="s">
        <v>13</v>
      </c>
      <c r="L30" s="12" t="s">
        <v>13</v>
      </c>
    </row>
    <row r="31" spans="1:12" x14ac:dyDescent="0.25">
      <c r="A31" s="78">
        <v>6</v>
      </c>
      <c r="B31" s="92" t="s">
        <v>84</v>
      </c>
      <c r="C31" s="107" t="s">
        <v>85</v>
      </c>
      <c r="D31" s="98">
        <v>324</v>
      </c>
      <c r="E31" s="33"/>
      <c r="F31" s="110" t="s">
        <v>12</v>
      </c>
      <c r="G31" s="134">
        <f>G34</f>
        <v>834318.19</v>
      </c>
      <c r="H31" s="87">
        <f>H34</f>
        <v>834318.19</v>
      </c>
      <c r="I31" s="78" t="s">
        <v>45</v>
      </c>
      <c r="J31" s="87" t="s">
        <v>44</v>
      </c>
      <c r="K31" s="78" t="s">
        <v>45</v>
      </c>
      <c r="L31" s="87" t="s">
        <v>44</v>
      </c>
    </row>
    <row r="32" spans="1:12" ht="29.25" thickBot="1" x14ac:dyDescent="0.3">
      <c r="A32" s="79"/>
      <c r="B32" s="93"/>
      <c r="C32" s="108"/>
      <c r="D32" s="99"/>
      <c r="E32" s="34" t="s">
        <v>11</v>
      </c>
      <c r="F32" s="116"/>
      <c r="G32" s="135"/>
      <c r="H32" s="133"/>
      <c r="I32" s="80"/>
      <c r="J32" s="133"/>
      <c r="K32" s="80"/>
      <c r="L32" s="133"/>
    </row>
    <row r="33" spans="1:12" ht="68.599999999999994" thickBot="1" x14ac:dyDescent="0.3">
      <c r="A33" s="79"/>
      <c r="B33" s="93"/>
      <c r="C33" s="108"/>
      <c r="D33" s="99"/>
      <c r="F33" s="21" t="s">
        <v>41</v>
      </c>
      <c r="G33" s="5" t="s">
        <v>13</v>
      </c>
      <c r="H33" s="5" t="s">
        <v>13</v>
      </c>
      <c r="I33" s="5" t="s">
        <v>44</v>
      </c>
      <c r="J33" s="18" t="s">
        <v>13</v>
      </c>
      <c r="K33" s="5" t="s">
        <v>44</v>
      </c>
      <c r="L33" s="18" t="s">
        <v>13</v>
      </c>
    </row>
    <row r="34" spans="1:12" ht="82.2" thickBot="1" x14ac:dyDescent="0.3">
      <c r="A34" s="80"/>
      <c r="B34" s="94"/>
      <c r="C34" s="109"/>
      <c r="D34" s="100"/>
      <c r="E34" s="35"/>
      <c r="F34" s="22" t="s">
        <v>42</v>
      </c>
      <c r="G34" s="12">
        <f>H34</f>
        <v>834318.19</v>
      </c>
      <c r="H34" s="12">
        <v>834318.19</v>
      </c>
      <c r="I34" s="4" t="s">
        <v>13</v>
      </c>
      <c r="J34" s="12" t="s">
        <v>13</v>
      </c>
      <c r="K34" s="4" t="s">
        <v>13</v>
      </c>
      <c r="L34" s="12" t="s">
        <v>13</v>
      </c>
    </row>
    <row r="35" spans="1:12" x14ac:dyDescent="0.25">
      <c r="A35" s="78">
        <v>7</v>
      </c>
      <c r="B35" s="92" t="s">
        <v>86</v>
      </c>
      <c r="C35" s="107" t="s">
        <v>85</v>
      </c>
      <c r="D35" s="98">
        <v>159.88</v>
      </c>
      <c r="E35" s="33"/>
      <c r="F35" s="110" t="s">
        <v>12</v>
      </c>
      <c r="G35" s="134">
        <f>G38</f>
        <v>459301.66</v>
      </c>
      <c r="H35" s="87">
        <f>H38</f>
        <v>459301.66</v>
      </c>
      <c r="I35" s="78" t="s">
        <v>45</v>
      </c>
      <c r="J35" s="87" t="s">
        <v>44</v>
      </c>
      <c r="K35" s="78" t="s">
        <v>45</v>
      </c>
      <c r="L35" s="87" t="s">
        <v>44</v>
      </c>
    </row>
    <row r="36" spans="1:12" ht="29.25" thickBot="1" x14ac:dyDescent="0.3">
      <c r="A36" s="79"/>
      <c r="B36" s="93"/>
      <c r="C36" s="108"/>
      <c r="D36" s="99"/>
      <c r="E36" s="34" t="s">
        <v>11</v>
      </c>
      <c r="F36" s="116"/>
      <c r="G36" s="135"/>
      <c r="H36" s="133"/>
      <c r="I36" s="80"/>
      <c r="J36" s="133"/>
      <c r="K36" s="80"/>
      <c r="L36" s="133"/>
    </row>
    <row r="37" spans="1:12" ht="68.599999999999994" thickBot="1" x14ac:dyDescent="0.3">
      <c r="A37" s="79"/>
      <c r="B37" s="93"/>
      <c r="C37" s="108"/>
      <c r="D37" s="99"/>
      <c r="F37" s="21" t="s">
        <v>41</v>
      </c>
      <c r="G37" s="5" t="s">
        <v>13</v>
      </c>
      <c r="H37" s="5" t="s">
        <v>13</v>
      </c>
      <c r="I37" s="5" t="s">
        <v>44</v>
      </c>
      <c r="J37" s="18" t="s">
        <v>13</v>
      </c>
      <c r="K37" s="5" t="s">
        <v>44</v>
      </c>
      <c r="L37" s="18" t="s">
        <v>13</v>
      </c>
    </row>
    <row r="38" spans="1:12" ht="82.2" thickBot="1" x14ac:dyDescent="0.3">
      <c r="A38" s="80"/>
      <c r="B38" s="94"/>
      <c r="C38" s="109"/>
      <c r="D38" s="100"/>
      <c r="E38" s="35"/>
      <c r="F38" s="22" t="s">
        <v>42</v>
      </c>
      <c r="G38" s="12">
        <f>H38</f>
        <v>459301.66</v>
      </c>
      <c r="H38" s="12">
        <v>459301.66</v>
      </c>
      <c r="I38" s="4" t="s">
        <v>13</v>
      </c>
      <c r="J38" s="12" t="s">
        <v>13</v>
      </c>
      <c r="K38" s="4" t="s">
        <v>13</v>
      </c>
      <c r="L38" s="12" t="s">
        <v>13</v>
      </c>
    </row>
    <row r="39" spans="1:12" x14ac:dyDescent="0.25">
      <c r="A39" s="78">
        <v>8</v>
      </c>
      <c r="B39" s="92" t="s">
        <v>87</v>
      </c>
      <c r="C39" s="107" t="s">
        <v>88</v>
      </c>
      <c r="D39" s="98">
        <v>186.25</v>
      </c>
      <c r="E39" s="33"/>
      <c r="F39" s="110" t="s">
        <v>12</v>
      </c>
      <c r="G39" s="134">
        <f>G42</f>
        <v>655615.34</v>
      </c>
      <c r="H39" s="87">
        <f>H42</f>
        <v>655615.34</v>
      </c>
      <c r="I39" s="78" t="s">
        <v>45</v>
      </c>
      <c r="J39" s="87" t="s">
        <v>44</v>
      </c>
      <c r="K39" s="78" t="s">
        <v>45</v>
      </c>
      <c r="L39" s="87" t="s">
        <v>44</v>
      </c>
    </row>
    <row r="40" spans="1:12" ht="29.25" thickBot="1" x14ac:dyDescent="0.3">
      <c r="A40" s="79"/>
      <c r="B40" s="93"/>
      <c r="C40" s="108"/>
      <c r="D40" s="99"/>
      <c r="E40" s="34" t="s">
        <v>11</v>
      </c>
      <c r="F40" s="116"/>
      <c r="G40" s="135"/>
      <c r="H40" s="133"/>
      <c r="I40" s="80"/>
      <c r="J40" s="133"/>
      <c r="K40" s="80"/>
      <c r="L40" s="133"/>
    </row>
    <row r="41" spans="1:12" ht="68.599999999999994" thickBot="1" x14ac:dyDescent="0.3">
      <c r="A41" s="79"/>
      <c r="B41" s="93"/>
      <c r="C41" s="108"/>
      <c r="D41" s="99"/>
      <c r="F41" s="21" t="s">
        <v>41</v>
      </c>
      <c r="G41" s="5" t="s">
        <v>13</v>
      </c>
      <c r="H41" s="5" t="s">
        <v>13</v>
      </c>
      <c r="I41" s="5" t="s">
        <v>44</v>
      </c>
      <c r="J41" s="18" t="s">
        <v>13</v>
      </c>
      <c r="K41" s="5" t="s">
        <v>44</v>
      </c>
      <c r="L41" s="18" t="s">
        <v>13</v>
      </c>
    </row>
    <row r="42" spans="1:12" ht="82.2" thickBot="1" x14ac:dyDescent="0.3">
      <c r="A42" s="80"/>
      <c r="B42" s="94"/>
      <c r="C42" s="109"/>
      <c r="D42" s="100"/>
      <c r="E42" s="35"/>
      <c r="F42" s="22" t="s">
        <v>42</v>
      </c>
      <c r="G42" s="12">
        <f>H42</f>
        <v>655615.34</v>
      </c>
      <c r="H42" s="12">
        <v>655615.34</v>
      </c>
      <c r="I42" s="4" t="s">
        <v>13</v>
      </c>
      <c r="J42" s="12" t="s">
        <v>13</v>
      </c>
      <c r="K42" s="4" t="s">
        <v>13</v>
      </c>
      <c r="L42" s="12" t="s">
        <v>13</v>
      </c>
    </row>
    <row r="43" spans="1:12" x14ac:dyDescent="0.25">
      <c r="A43" s="78">
        <v>9</v>
      </c>
      <c r="B43" s="92" t="s">
        <v>89</v>
      </c>
      <c r="C43" s="107" t="s">
        <v>85</v>
      </c>
      <c r="D43" s="98">
        <v>268.14999999999998</v>
      </c>
      <c r="E43" s="33"/>
      <c r="F43" s="110" t="s">
        <v>12</v>
      </c>
      <c r="G43" s="134">
        <f>G46</f>
        <v>1019852.22</v>
      </c>
      <c r="H43" s="87">
        <f>H46</f>
        <v>1019852.22</v>
      </c>
      <c r="I43" s="78" t="s">
        <v>45</v>
      </c>
      <c r="J43" s="87" t="s">
        <v>44</v>
      </c>
      <c r="K43" s="78" t="s">
        <v>45</v>
      </c>
      <c r="L43" s="87" t="s">
        <v>44</v>
      </c>
    </row>
    <row r="44" spans="1:12" ht="29.25" thickBot="1" x14ac:dyDescent="0.3">
      <c r="A44" s="79"/>
      <c r="B44" s="93"/>
      <c r="C44" s="108"/>
      <c r="D44" s="99"/>
      <c r="E44" s="34" t="s">
        <v>11</v>
      </c>
      <c r="F44" s="116"/>
      <c r="G44" s="135"/>
      <c r="H44" s="133"/>
      <c r="I44" s="80"/>
      <c r="J44" s="133"/>
      <c r="K44" s="80"/>
      <c r="L44" s="133"/>
    </row>
    <row r="45" spans="1:12" ht="68.599999999999994" thickBot="1" x14ac:dyDescent="0.3">
      <c r="A45" s="79"/>
      <c r="B45" s="93"/>
      <c r="C45" s="108"/>
      <c r="D45" s="99"/>
      <c r="F45" s="21" t="s">
        <v>41</v>
      </c>
      <c r="G45" s="5" t="s">
        <v>13</v>
      </c>
      <c r="H45" s="5" t="s">
        <v>13</v>
      </c>
      <c r="I45" s="5" t="s">
        <v>44</v>
      </c>
      <c r="J45" s="18" t="s">
        <v>13</v>
      </c>
      <c r="K45" s="5" t="s">
        <v>44</v>
      </c>
      <c r="L45" s="18" t="s">
        <v>13</v>
      </c>
    </row>
    <row r="46" spans="1:12" ht="82.2" thickBot="1" x14ac:dyDescent="0.3">
      <c r="A46" s="80"/>
      <c r="B46" s="94"/>
      <c r="C46" s="109"/>
      <c r="D46" s="100"/>
      <c r="E46" s="35"/>
      <c r="F46" s="22" t="s">
        <v>42</v>
      </c>
      <c r="G46" s="12">
        <f>H46</f>
        <v>1019852.22</v>
      </c>
      <c r="H46" s="12">
        <v>1019852.22</v>
      </c>
      <c r="I46" s="4" t="s">
        <v>13</v>
      </c>
      <c r="J46" s="12" t="s">
        <v>13</v>
      </c>
      <c r="K46" s="4" t="s">
        <v>13</v>
      </c>
      <c r="L46" s="12" t="s">
        <v>13</v>
      </c>
    </row>
    <row r="47" spans="1:12" x14ac:dyDescent="0.25">
      <c r="A47" s="78">
        <v>10</v>
      </c>
      <c r="B47" s="92" t="s">
        <v>90</v>
      </c>
      <c r="C47" s="107" t="s">
        <v>85</v>
      </c>
      <c r="D47" s="98">
        <v>508</v>
      </c>
      <c r="E47" s="33"/>
      <c r="F47" s="110" t="s">
        <v>12</v>
      </c>
      <c r="G47" s="134">
        <f>G50</f>
        <v>1360435.51</v>
      </c>
      <c r="H47" s="87">
        <f>H50</f>
        <v>1360435.51</v>
      </c>
      <c r="I47" s="78" t="s">
        <v>45</v>
      </c>
      <c r="J47" s="87" t="s">
        <v>44</v>
      </c>
      <c r="K47" s="78" t="s">
        <v>45</v>
      </c>
      <c r="L47" s="87" t="s">
        <v>44</v>
      </c>
    </row>
    <row r="48" spans="1:12" ht="29.25" thickBot="1" x14ac:dyDescent="0.3">
      <c r="A48" s="79"/>
      <c r="B48" s="93"/>
      <c r="C48" s="108"/>
      <c r="D48" s="99"/>
      <c r="E48" s="34" t="s">
        <v>11</v>
      </c>
      <c r="F48" s="116"/>
      <c r="G48" s="135"/>
      <c r="H48" s="133"/>
      <c r="I48" s="80"/>
      <c r="J48" s="133"/>
      <c r="K48" s="80"/>
      <c r="L48" s="133"/>
    </row>
    <row r="49" spans="1:12" ht="68.599999999999994" thickBot="1" x14ac:dyDescent="0.3">
      <c r="A49" s="79"/>
      <c r="B49" s="93"/>
      <c r="C49" s="108"/>
      <c r="D49" s="99"/>
      <c r="F49" s="21" t="s">
        <v>41</v>
      </c>
      <c r="G49" s="5" t="s">
        <v>13</v>
      </c>
      <c r="H49" s="5" t="s">
        <v>13</v>
      </c>
      <c r="I49" s="5" t="s">
        <v>44</v>
      </c>
      <c r="J49" s="18" t="s">
        <v>13</v>
      </c>
      <c r="K49" s="5" t="s">
        <v>44</v>
      </c>
      <c r="L49" s="18" t="s">
        <v>13</v>
      </c>
    </row>
    <row r="50" spans="1:12" ht="82.2" thickBot="1" x14ac:dyDescent="0.3">
      <c r="A50" s="80"/>
      <c r="B50" s="94"/>
      <c r="C50" s="109"/>
      <c r="D50" s="100"/>
      <c r="E50" s="35"/>
      <c r="F50" s="22" t="s">
        <v>42</v>
      </c>
      <c r="G50" s="12">
        <f>H50</f>
        <v>1360435.51</v>
      </c>
      <c r="H50" s="12">
        <v>1360435.51</v>
      </c>
      <c r="I50" s="4" t="s">
        <v>13</v>
      </c>
      <c r="J50" s="12" t="s">
        <v>13</v>
      </c>
      <c r="K50" s="4" t="s">
        <v>13</v>
      </c>
      <c r="L50" s="12" t="s">
        <v>13</v>
      </c>
    </row>
    <row r="51" spans="1:12" x14ac:dyDescent="0.25">
      <c r="A51" s="78">
        <v>11</v>
      </c>
      <c r="B51" s="146" t="s">
        <v>98</v>
      </c>
      <c r="C51" s="107" t="s">
        <v>91</v>
      </c>
      <c r="D51" s="98"/>
      <c r="E51" s="33"/>
      <c r="F51" s="110" t="s">
        <v>12</v>
      </c>
      <c r="G51" s="134">
        <f>G54</f>
        <v>3905929.26</v>
      </c>
      <c r="H51" s="87">
        <f>H54</f>
        <v>3905929.26</v>
      </c>
      <c r="I51" s="78" t="s">
        <v>45</v>
      </c>
      <c r="J51" s="87" t="s">
        <v>44</v>
      </c>
      <c r="K51" s="78" t="s">
        <v>45</v>
      </c>
      <c r="L51" s="87" t="s">
        <v>44</v>
      </c>
    </row>
    <row r="52" spans="1:12" ht="29.25" thickBot="1" x14ac:dyDescent="0.3">
      <c r="A52" s="79"/>
      <c r="B52" s="147"/>
      <c r="C52" s="108"/>
      <c r="D52" s="99"/>
      <c r="E52" s="34" t="s">
        <v>11</v>
      </c>
      <c r="F52" s="116"/>
      <c r="G52" s="135"/>
      <c r="H52" s="133"/>
      <c r="I52" s="80"/>
      <c r="J52" s="133"/>
      <c r="K52" s="80"/>
      <c r="L52" s="133"/>
    </row>
    <row r="53" spans="1:12" ht="68.599999999999994" thickBot="1" x14ac:dyDescent="0.3">
      <c r="A53" s="79"/>
      <c r="B53" s="147"/>
      <c r="C53" s="108"/>
      <c r="D53" s="99"/>
      <c r="F53" s="21" t="s">
        <v>41</v>
      </c>
      <c r="G53" s="5" t="s">
        <v>13</v>
      </c>
      <c r="H53" s="5" t="s">
        <v>13</v>
      </c>
      <c r="I53" s="5" t="s">
        <v>44</v>
      </c>
      <c r="J53" s="18" t="s">
        <v>13</v>
      </c>
      <c r="K53" s="5" t="s">
        <v>44</v>
      </c>
      <c r="L53" s="18" t="s">
        <v>13</v>
      </c>
    </row>
    <row r="54" spans="1:12" ht="82.2" thickBot="1" x14ac:dyDescent="0.3">
      <c r="A54" s="80"/>
      <c r="B54" s="148"/>
      <c r="C54" s="109"/>
      <c r="D54" s="100"/>
      <c r="E54" s="35"/>
      <c r="F54" s="22" t="s">
        <v>42</v>
      </c>
      <c r="G54" s="12">
        <f>H54</f>
        <v>3905929.26</v>
      </c>
      <c r="H54" s="12">
        <v>3905929.26</v>
      </c>
      <c r="I54" s="4" t="s">
        <v>13</v>
      </c>
      <c r="J54" s="12" t="s">
        <v>13</v>
      </c>
      <c r="K54" s="4" t="s">
        <v>13</v>
      </c>
      <c r="L54" s="12" t="s">
        <v>13</v>
      </c>
    </row>
    <row r="55" spans="1:12" x14ac:dyDescent="0.25">
      <c r="A55" s="78">
        <v>12</v>
      </c>
      <c r="B55" s="146" t="s">
        <v>92</v>
      </c>
      <c r="C55" s="107" t="s">
        <v>93</v>
      </c>
      <c r="D55" s="98">
        <v>897</v>
      </c>
      <c r="E55" s="33"/>
      <c r="F55" s="110" t="s">
        <v>12</v>
      </c>
      <c r="G55" s="134">
        <f>G58</f>
        <v>2021477.55</v>
      </c>
      <c r="H55" s="87">
        <f>H58</f>
        <v>2021477.55</v>
      </c>
      <c r="I55" s="78" t="s">
        <v>45</v>
      </c>
      <c r="J55" s="87" t="s">
        <v>44</v>
      </c>
      <c r="K55" s="78" t="s">
        <v>45</v>
      </c>
      <c r="L55" s="87" t="s">
        <v>44</v>
      </c>
    </row>
    <row r="56" spans="1:12" ht="29.25" thickBot="1" x14ac:dyDescent="0.3">
      <c r="A56" s="79"/>
      <c r="B56" s="147"/>
      <c r="C56" s="108"/>
      <c r="D56" s="99"/>
      <c r="E56" s="34" t="s">
        <v>11</v>
      </c>
      <c r="F56" s="116"/>
      <c r="G56" s="135"/>
      <c r="H56" s="133"/>
      <c r="I56" s="80"/>
      <c r="J56" s="133"/>
      <c r="K56" s="80"/>
      <c r="L56" s="133"/>
    </row>
    <row r="57" spans="1:12" ht="68.599999999999994" thickBot="1" x14ac:dyDescent="0.3">
      <c r="A57" s="79"/>
      <c r="B57" s="147"/>
      <c r="C57" s="108"/>
      <c r="D57" s="99"/>
      <c r="F57" s="21" t="s">
        <v>41</v>
      </c>
      <c r="G57" s="5" t="s">
        <v>13</v>
      </c>
      <c r="H57" s="5" t="s">
        <v>13</v>
      </c>
      <c r="I57" s="5" t="s">
        <v>44</v>
      </c>
      <c r="J57" s="18" t="s">
        <v>13</v>
      </c>
      <c r="K57" s="5" t="s">
        <v>44</v>
      </c>
      <c r="L57" s="18" t="s">
        <v>13</v>
      </c>
    </row>
    <row r="58" spans="1:12" ht="82.2" thickBot="1" x14ac:dyDescent="0.3">
      <c r="A58" s="80"/>
      <c r="B58" s="148"/>
      <c r="C58" s="109"/>
      <c r="D58" s="100"/>
      <c r="E58" s="35"/>
      <c r="F58" s="22" t="s">
        <v>42</v>
      </c>
      <c r="G58" s="12">
        <f>H58</f>
        <v>2021477.55</v>
      </c>
      <c r="H58" s="12">
        <v>2021477.55</v>
      </c>
      <c r="I58" s="4" t="s">
        <v>13</v>
      </c>
      <c r="J58" s="12" t="s">
        <v>13</v>
      </c>
      <c r="K58" s="4" t="s">
        <v>13</v>
      </c>
      <c r="L58" s="12" t="s">
        <v>13</v>
      </c>
    </row>
    <row r="59" spans="1:12" x14ac:dyDescent="0.25">
      <c r="A59" s="78">
        <v>11</v>
      </c>
      <c r="B59" s="146" t="s">
        <v>94</v>
      </c>
      <c r="C59" s="107" t="s">
        <v>94</v>
      </c>
      <c r="D59" s="98">
        <v>400</v>
      </c>
      <c r="E59" s="33"/>
      <c r="F59" s="110" t="s">
        <v>12</v>
      </c>
      <c r="G59" s="134">
        <f>G62</f>
        <v>1638810.67</v>
      </c>
      <c r="H59" s="87">
        <f>H62</f>
        <v>1638810.67</v>
      </c>
      <c r="I59" s="78" t="s">
        <v>45</v>
      </c>
      <c r="J59" s="87" t="s">
        <v>44</v>
      </c>
      <c r="K59" s="78" t="s">
        <v>45</v>
      </c>
      <c r="L59" s="87" t="s">
        <v>44</v>
      </c>
    </row>
    <row r="60" spans="1:12" ht="29.25" thickBot="1" x14ac:dyDescent="0.3">
      <c r="A60" s="79"/>
      <c r="B60" s="147"/>
      <c r="C60" s="108"/>
      <c r="D60" s="99"/>
      <c r="E60" s="34" t="s">
        <v>11</v>
      </c>
      <c r="F60" s="116"/>
      <c r="G60" s="135"/>
      <c r="H60" s="133"/>
      <c r="I60" s="80"/>
      <c r="J60" s="133"/>
      <c r="K60" s="80"/>
      <c r="L60" s="133"/>
    </row>
    <row r="61" spans="1:12" ht="68.599999999999994" thickBot="1" x14ac:dyDescent="0.3">
      <c r="A61" s="79"/>
      <c r="B61" s="147"/>
      <c r="C61" s="108"/>
      <c r="D61" s="99"/>
      <c r="F61" s="21" t="s">
        <v>41</v>
      </c>
      <c r="G61" s="5" t="s">
        <v>13</v>
      </c>
      <c r="H61" s="5" t="s">
        <v>13</v>
      </c>
      <c r="I61" s="5" t="s">
        <v>44</v>
      </c>
      <c r="J61" s="18" t="s">
        <v>13</v>
      </c>
      <c r="K61" s="5" t="s">
        <v>44</v>
      </c>
      <c r="L61" s="18" t="s">
        <v>13</v>
      </c>
    </row>
    <row r="62" spans="1:12" ht="82.2" thickBot="1" x14ac:dyDescent="0.3">
      <c r="A62" s="80"/>
      <c r="B62" s="148"/>
      <c r="C62" s="109"/>
      <c r="D62" s="100"/>
      <c r="E62" s="35"/>
      <c r="F62" s="22" t="s">
        <v>42</v>
      </c>
      <c r="G62" s="12">
        <f>H62</f>
        <v>1638810.67</v>
      </c>
      <c r="H62" s="12">
        <v>1638810.67</v>
      </c>
      <c r="I62" s="4" t="s">
        <v>13</v>
      </c>
      <c r="J62" s="12" t="s">
        <v>13</v>
      </c>
      <c r="K62" s="4" t="s">
        <v>13</v>
      </c>
      <c r="L62" s="12" t="s">
        <v>13</v>
      </c>
    </row>
    <row r="63" spans="1:12" x14ac:dyDescent="0.25">
      <c r="A63" s="78">
        <v>12</v>
      </c>
      <c r="B63" s="146" t="s">
        <v>95</v>
      </c>
      <c r="C63" s="107" t="s">
        <v>96</v>
      </c>
      <c r="D63" s="98"/>
      <c r="E63" s="33"/>
      <c r="F63" s="110" t="s">
        <v>12</v>
      </c>
      <c r="G63" s="134">
        <f>G66</f>
        <v>3192735.23</v>
      </c>
      <c r="H63" s="87">
        <f>H66</f>
        <v>3192735.23</v>
      </c>
      <c r="I63" s="78" t="s">
        <v>45</v>
      </c>
      <c r="J63" s="87" t="s">
        <v>44</v>
      </c>
      <c r="K63" s="78" t="s">
        <v>45</v>
      </c>
      <c r="L63" s="87" t="s">
        <v>44</v>
      </c>
    </row>
    <row r="64" spans="1:12" ht="29.25" thickBot="1" x14ac:dyDescent="0.3">
      <c r="A64" s="79"/>
      <c r="B64" s="147"/>
      <c r="C64" s="108"/>
      <c r="D64" s="99"/>
      <c r="E64" s="34" t="s">
        <v>11</v>
      </c>
      <c r="F64" s="116"/>
      <c r="G64" s="135"/>
      <c r="H64" s="133"/>
      <c r="I64" s="80"/>
      <c r="J64" s="133"/>
      <c r="K64" s="80"/>
      <c r="L64" s="133"/>
    </row>
    <row r="65" spans="1:12" ht="68.599999999999994" thickBot="1" x14ac:dyDescent="0.3">
      <c r="A65" s="79"/>
      <c r="B65" s="147"/>
      <c r="C65" s="108"/>
      <c r="D65" s="99"/>
      <c r="F65" s="21" t="s">
        <v>41</v>
      </c>
      <c r="G65" s="5" t="s">
        <v>13</v>
      </c>
      <c r="H65" s="5" t="s">
        <v>13</v>
      </c>
      <c r="I65" s="5" t="s">
        <v>44</v>
      </c>
      <c r="J65" s="18" t="s">
        <v>13</v>
      </c>
      <c r="K65" s="5" t="s">
        <v>44</v>
      </c>
      <c r="L65" s="18" t="s">
        <v>13</v>
      </c>
    </row>
    <row r="66" spans="1:12" ht="82.2" thickBot="1" x14ac:dyDescent="0.3">
      <c r="A66" s="80"/>
      <c r="B66" s="148"/>
      <c r="C66" s="109"/>
      <c r="D66" s="100"/>
      <c r="E66" s="35"/>
      <c r="F66" s="22" t="s">
        <v>42</v>
      </c>
      <c r="G66" s="12">
        <f>H66</f>
        <v>3192735.23</v>
      </c>
      <c r="H66" s="12">
        <v>3192735.23</v>
      </c>
      <c r="I66" s="4" t="s">
        <v>13</v>
      </c>
      <c r="J66" s="12" t="s">
        <v>13</v>
      </c>
      <c r="K66" s="4" t="s">
        <v>13</v>
      </c>
      <c r="L66" s="12" t="s">
        <v>13</v>
      </c>
    </row>
    <row r="67" spans="1:12" ht="14.95" thickBot="1" x14ac:dyDescent="0.3">
      <c r="A67" s="140"/>
      <c r="B67" s="131" t="s">
        <v>14</v>
      </c>
      <c r="C67" s="149" t="s">
        <v>97</v>
      </c>
      <c r="D67" s="150"/>
      <c r="E67" s="131" t="s">
        <v>11</v>
      </c>
      <c r="F67" s="32" t="s">
        <v>12</v>
      </c>
      <c r="G67" s="26">
        <f>G68</f>
        <v>20814573.800000001</v>
      </c>
      <c r="H67" s="18">
        <f>H68</f>
        <v>20814573.800000001</v>
      </c>
      <c r="I67" s="13" t="s">
        <v>45</v>
      </c>
      <c r="J67" s="13" t="s">
        <v>45</v>
      </c>
      <c r="K67" s="13" t="s">
        <v>45</v>
      </c>
      <c r="L67" s="13" t="s">
        <v>45</v>
      </c>
    </row>
    <row r="68" spans="1:12" ht="82.2" thickBot="1" x14ac:dyDescent="0.3">
      <c r="A68" s="141"/>
      <c r="B68" s="132"/>
      <c r="C68" s="151"/>
      <c r="D68" s="152"/>
      <c r="E68" s="132"/>
      <c r="F68" s="22" t="s">
        <v>42</v>
      </c>
      <c r="G68" s="18">
        <f>H68</f>
        <v>20814573.800000001</v>
      </c>
      <c r="H68" s="18">
        <v>20814573.800000001</v>
      </c>
      <c r="I68" s="13" t="s">
        <v>45</v>
      </c>
      <c r="J68" s="13" t="s">
        <v>45</v>
      </c>
      <c r="K68" s="13" t="s">
        <v>45</v>
      </c>
      <c r="L68" s="13" t="s">
        <v>45</v>
      </c>
    </row>
    <row r="69" spans="1:12" x14ac:dyDescent="0.25">
      <c r="A69" s="78">
        <v>1</v>
      </c>
      <c r="B69" s="146" t="s">
        <v>98</v>
      </c>
      <c r="C69" s="107" t="s">
        <v>99</v>
      </c>
      <c r="D69" s="98"/>
      <c r="E69" s="33"/>
      <c r="F69" s="110" t="s">
        <v>12</v>
      </c>
      <c r="G69" s="134">
        <f>G72</f>
        <v>14602000</v>
      </c>
      <c r="H69" s="87"/>
      <c r="I69" s="153">
        <f>I72</f>
        <v>14602000</v>
      </c>
      <c r="J69" s="87" t="s">
        <v>44</v>
      </c>
      <c r="K69" s="78" t="s">
        <v>45</v>
      </c>
      <c r="L69" s="87" t="s">
        <v>44</v>
      </c>
    </row>
    <row r="70" spans="1:12" ht="29.25" thickBot="1" x14ac:dyDescent="0.3">
      <c r="A70" s="79"/>
      <c r="B70" s="147"/>
      <c r="C70" s="108"/>
      <c r="D70" s="99"/>
      <c r="E70" s="34" t="s">
        <v>11</v>
      </c>
      <c r="F70" s="116"/>
      <c r="G70" s="135"/>
      <c r="H70" s="133"/>
      <c r="I70" s="80"/>
      <c r="J70" s="133"/>
      <c r="K70" s="80"/>
      <c r="L70" s="133"/>
    </row>
    <row r="71" spans="1:12" ht="68.599999999999994" thickBot="1" x14ac:dyDescent="0.3">
      <c r="A71" s="79"/>
      <c r="B71" s="147"/>
      <c r="C71" s="108"/>
      <c r="D71" s="99"/>
      <c r="F71" s="21" t="s">
        <v>41</v>
      </c>
      <c r="G71" s="5" t="s">
        <v>13</v>
      </c>
      <c r="H71" s="5" t="s">
        <v>13</v>
      </c>
      <c r="I71" s="5" t="s">
        <v>44</v>
      </c>
      <c r="J71" s="18" t="s">
        <v>13</v>
      </c>
      <c r="K71" s="5" t="s">
        <v>44</v>
      </c>
      <c r="L71" s="18" t="s">
        <v>13</v>
      </c>
    </row>
    <row r="72" spans="1:12" ht="82.2" thickBot="1" x14ac:dyDescent="0.3">
      <c r="A72" s="80"/>
      <c r="B72" s="148"/>
      <c r="C72" s="109"/>
      <c r="D72" s="100"/>
      <c r="E72" s="35"/>
      <c r="F72" s="22" t="s">
        <v>42</v>
      </c>
      <c r="G72" s="12">
        <f>I72</f>
        <v>14602000</v>
      </c>
      <c r="H72" s="12"/>
      <c r="I72" s="55">
        <v>14602000</v>
      </c>
      <c r="J72" s="12" t="s">
        <v>13</v>
      </c>
      <c r="K72" s="4" t="s">
        <v>13</v>
      </c>
      <c r="L72" s="12" t="s">
        <v>13</v>
      </c>
    </row>
    <row r="73" spans="1:12" x14ac:dyDescent="0.25">
      <c r="A73" s="78">
        <v>2</v>
      </c>
      <c r="B73" s="146" t="s">
        <v>100</v>
      </c>
      <c r="C73" s="107" t="s">
        <v>94</v>
      </c>
      <c r="D73" s="98"/>
      <c r="E73" s="33"/>
      <c r="F73" s="110" t="s">
        <v>12</v>
      </c>
      <c r="G73" s="134">
        <f>G76</f>
        <v>13000000</v>
      </c>
      <c r="H73" s="87"/>
      <c r="I73" s="87">
        <f>I76</f>
        <v>13000000</v>
      </c>
      <c r="J73" s="87" t="s">
        <v>44</v>
      </c>
      <c r="K73" s="78" t="s">
        <v>45</v>
      </c>
      <c r="L73" s="87" t="s">
        <v>44</v>
      </c>
    </row>
    <row r="74" spans="1:12" ht="29.25" thickBot="1" x14ac:dyDescent="0.3">
      <c r="A74" s="79"/>
      <c r="B74" s="147"/>
      <c r="C74" s="108"/>
      <c r="D74" s="99"/>
      <c r="E74" s="34" t="s">
        <v>11</v>
      </c>
      <c r="F74" s="116"/>
      <c r="G74" s="135"/>
      <c r="H74" s="133"/>
      <c r="I74" s="133"/>
      <c r="J74" s="133"/>
      <c r="K74" s="80"/>
      <c r="L74" s="133"/>
    </row>
    <row r="75" spans="1:12" ht="68.599999999999994" thickBot="1" x14ac:dyDescent="0.3">
      <c r="A75" s="79"/>
      <c r="B75" s="147"/>
      <c r="C75" s="108"/>
      <c r="D75" s="99"/>
      <c r="F75" s="21" t="s">
        <v>41</v>
      </c>
      <c r="G75" s="5" t="s">
        <v>13</v>
      </c>
      <c r="H75" s="5" t="s">
        <v>13</v>
      </c>
      <c r="I75" s="5" t="s">
        <v>44</v>
      </c>
      <c r="J75" s="18" t="s">
        <v>13</v>
      </c>
      <c r="K75" s="5" t="s">
        <v>44</v>
      </c>
      <c r="L75" s="18" t="s">
        <v>13</v>
      </c>
    </row>
    <row r="76" spans="1:12" ht="82.2" thickBot="1" x14ac:dyDescent="0.3">
      <c r="A76" s="80"/>
      <c r="B76" s="148"/>
      <c r="C76" s="109"/>
      <c r="D76" s="100"/>
      <c r="E76" s="35"/>
      <c r="F76" s="22" t="s">
        <v>42</v>
      </c>
      <c r="G76" s="12">
        <f>I76</f>
        <v>13000000</v>
      </c>
      <c r="H76" s="12"/>
      <c r="I76" s="12">
        <v>13000000</v>
      </c>
      <c r="J76" s="12" t="s">
        <v>13</v>
      </c>
      <c r="K76" s="4" t="s">
        <v>13</v>
      </c>
      <c r="L76" s="12" t="s">
        <v>13</v>
      </c>
    </row>
    <row r="77" spans="1:12" x14ac:dyDescent="0.25">
      <c r="A77" s="78">
        <v>3</v>
      </c>
      <c r="B77" s="146" t="s">
        <v>101</v>
      </c>
      <c r="C77" s="107"/>
      <c r="D77" s="98"/>
      <c r="E77" s="33"/>
      <c r="F77" s="110" t="s">
        <v>12</v>
      </c>
      <c r="G77" s="134">
        <f>G80</f>
        <v>3000000</v>
      </c>
      <c r="H77" s="87"/>
      <c r="I77" s="87">
        <f>I80</f>
        <v>3000000</v>
      </c>
      <c r="J77" s="87" t="s">
        <v>44</v>
      </c>
      <c r="K77" s="78" t="s">
        <v>45</v>
      </c>
      <c r="L77" s="87" t="s">
        <v>44</v>
      </c>
    </row>
    <row r="78" spans="1:12" ht="29.25" thickBot="1" x14ac:dyDescent="0.3">
      <c r="A78" s="79"/>
      <c r="B78" s="147"/>
      <c r="C78" s="108"/>
      <c r="D78" s="99"/>
      <c r="E78" s="34" t="s">
        <v>11</v>
      </c>
      <c r="F78" s="116"/>
      <c r="G78" s="135"/>
      <c r="H78" s="133"/>
      <c r="I78" s="133"/>
      <c r="J78" s="133"/>
      <c r="K78" s="80"/>
      <c r="L78" s="133"/>
    </row>
    <row r="79" spans="1:12" ht="68.599999999999994" thickBot="1" x14ac:dyDescent="0.3">
      <c r="A79" s="79"/>
      <c r="B79" s="147"/>
      <c r="C79" s="108"/>
      <c r="D79" s="99"/>
      <c r="F79" s="21" t="s">
        <v>41</v>
      </c>
      <c r="G79" s="5" t="s">
        <v>13</v>
      </c>
      <c r="H79" s="5" t="s">
        <v>13</v>
      </c>
      <c r="I79" s="5" t="s">
        <v>44</v>
      </c>
      <c r="J79" s="18" t="s">
        <v>13</v>
      </c>
      <c r="K79" s="5" t="s">
        <v>44</v>
      </c>
      <c r="L79" s="18" t="s">
        <v>13</v>
      </c>
    </row>
    <row r="80" spans="1:12" ht="82.2" thickBot="1" x14ac:dyDescent="0.3">
      <c r="A80" s="80"/>
      <c r="B80" s="148"/>
      <c r="C80" s="109"/>
      <c r="D80" s="100"/>
      <c r="E80" s="35"/>
      <c r="F80" s="22" t="s">
        <v>42</v>
      </c>
      <c r="G80" s="12">
        <f>I80</f>
        <v>3000000</v>
      </c>
      <c r="H80" s="12"/>
      <c r="I80" s="12">
        <v>3000000</v>
      </c>
      <c r="J80" s="12" t="s">
        <v>13</v>
      </c>
      <c r="K80" s="4" t="s">
        <v>13</v>
      </c>
      <c r="L80" s="12" t="s">
        <v>13</v>
      </c>
    </row>
    <row r="81" spans="1:12" ht="14.95" thickBot="1" x14ac:dyDescent="0.3">
      <c r="A81" s="140"/>
      <c r="B81" s="131" t="s">
        <v>14</v>
      </c>
      <c r="C81" s="154"/>
      <c r="D81" s="150"/>
      <c r="E81" s="131" t="s">
        <v>11</v>
      </c>
      <c r="F81" s="21" t="s">
        <v>12</v>
      </c>
      <c r="G81" s="26">
        <f>G82</f>
        <v>30602000</v>
      </c>
      <c r="H81" s="18"/>
      <c r="I81" s="13">
        <f>I82</f>
        <v>30602000</v>
      </c>
      <c r="J81" s="13" t="s">
        <v>45</v>
      </c>
      <c r="K81" s="13" t="s">
        <v>45</v>
      </c>
      <c r="L81" s="13" t="s">
        <v>45</v>
      </c>
    </row>
    <row r="82" spans="1:12" ht="82.2" thickBot="1" x14ac:dyDescent="0.3">
      <c r="A82" s="141"/>
      <c r="B82" s="132"/>
      <c r="C82" s="155"/>
      <c r="D82" s="152"/>
      <c r="E82" s="132"/>
      <c r="F82" s="22" t="s">
        <v>42</v>
      </c>
      <c r="G82" s="18">
        <f>I82</f>
        <v>30602000</v>
      </c>
      <c r="H82" s="18"/>
      <c r="I82" s="18">
        <f>I80+I76+I69</f>
        <v>30602000</v>
      </c>
      <c r="J82" s="18" t="s">
        <v>45</v>
      </c>
      <c r="K82" s="18" t="s">
        <v>45</v>
      </c>
      <c r="L82" s="18" t="s">
        <v>45</v>
      </c>
    </row>
    <row r="83" spans="1:12" ht="14.95" thickBot="1" x14ac:dyDescent="0.3">
      <c r="A83" s="140"/>
      <c r="B83" s="131" t="s">
        <v>14</v>
      </c>
      <c r="C83" s="154"/>
      <c r="D83" s="150"/>
      <c r="E83" s="131" t="s">
        <v>104</v>
      </c>
      <c r="F83" s="21" t="s">
        <v>12</v>
      </c>
      <c r="G83" s="26">
        <f>J84+K84+L84</f>
        <v>30000000</v>
      </c>
      <c r="H83" s="18" t="s">
        <v>45</v>
      </c>
      <c r="I83" s="18" t="s">
        <v>45</v>
      </c>
      <c r="J83" s="18">
        <f>J84</f>
        <v>10000000</v>
      </c>
      <c r="K83" s="18">
        <f t="shared" ref="K83:L83" si="0">K84</f>
        <v>10000000</v>
      </c>
      <c r="L83" s="18">
        <f t="shared" si="0"/>
        <v>10000000</v>
      </c>
    </row>
    <row r="84" spans="1:12" ht="82.2" thickBot="1" x14ac:dyDescent="0.3">
      <c r="A84" s="141"/>
      <c r="B84" s="132"/>
      <c r="C84" s="155"/>
      <c r="D84" s="152"/>
      <c r="E84" s="132"/>
      <c r="F84" s="22" t="s">
        <v>42</v>
      </c>
      <c r="G84" s="18" t="s">
        <v>45</v>
      </c>
      <c r="H84" s="18" t="s">
        <v>44</v>
      </c>
      <c r="I84" s="18" t="s">
        <v>44</v>
      </c>
      <c r="J84" s="18">
        <v>10000000</v>
      </c>
      <c r="K84" s="18">
        <v>10000000</v>
      </c>
      <c r="L84" s="18">
        <v>10000000</v>
      </c>
    </row>
    <row r="85" spans="1:12" ht="14.95" thickBot="1" x14ac:dyDescent="0.3">
      <c r="A85" s="140"/>
      <c r="B85" s="131" t="s">
        <v>14</v>
      </c>
      <c r="C85" s="154" t="s">
        <v>106</v>
      </c>
      <c r="D85" s="150"/>
      <c r="E85" s="131" t="s">
        <v>105</v>
      </c>
      <c r="F85" s="21" t="s">
        <v>12</v>
      </c>
      <c r="G85" s="26">
        <f>G86</f>
        <v>81416573.799999997</v>
      </c>
      <c r="H85" s="26">
        <f>H86</f>
        <v>20814573.800000001</v>
      </c>
      <c r="I85" s="26">
        <f>I86</f>
        <v>30602000</v>
      </c>
      <c r="J85" s="26">
        <f>J86</f>
        <v>10000000</v>
      </c>
      <c r="K85" s="26">
        <f t="shared" ref="K85" si="1">K86</f>
        <v>10000000</v>
      </c>
      <c r="L85" s="26">
        <f t="shared" ref="L85" si="2">L86</f>
        <v>10000000</v>
      </c>
    </row>
    <row r="86" spans="1:12" ht="82.2" thickBot="1" x14ac:dyDescent="0.3">
      <c r="A86" s="141"/>
      <c r="B86" s="132"/>
      <c r="C86" s="155"/>
      <c r="D86" s="152"/>
      <c r="E86" s="132"/>
      <c r="F86" s="22" t="s">
        <v>42</v>
      </c>
      <c r="G86" s="18">
        <f>H86+I86+J86+K86+L86</f>
        <v>81416573.799999997</v>
      </c>
      <c r="H86" s="18">
        <f>H67</f>
        <v>20814573.800000001</v>
      </c>
      <c r="I86" s="18">
        <f>I82</f>
        <v>30602000</v>
      </c>
      <c r="J86" s="18">
        <v>10000000</v>
      </c>
      <c r="K86" s="18">
        <v>10000000</v>
      </c>
      <c r="L86" s="18">
        <v>10000000</v>
      </c>
    </row>
  </sheetData>
  <mergeCells count="214">
    <mergeCell ref="C83:C84"/>
    <mergeCell ref="D83:D84"/>
    <mergeCell ref="A85:A86"/>
    <mergeCell ref="B85:B86"/>
    <mergeCell ref="C85:C86"/>
    <mergeCell ref="D85:D86"/>
    <mergeCell ref="E85:E86"/>
    <mergeCell ref="L77:L78"/>
    <mergeCell ref="A81:A82"/>
    <mergeCell ref="B81:B82"/>
    <mergeCell ref="E81:E82"/>
    <mergeCell ref="A77:A80"/>
    <mergeCell ref="B77:B80"/>
    <mergeCell ref="C77:C80"/>
    <mergeCell ref="D77:D80"/>
    <mergeCell ref="F77:F78"/>
    <mergeCell ref="G77:G78"/>
    <mergeCell ref="C81:C82"/>
    <mergeCell ref="D81:D82"/>
    <mergeCell ref="G73:G74"/>
    <mergeCell ref="H73:H74"/>
    <mergeCell ref="I73:I74"/>
    <mergeCell ref="J73:J74"/>
    <mergeCell ref="K73:K74"/>
    <mergeCell ref="L73:L74"/>
    <mergeCell ref="H69:H70"/>
    <mergeCell ref="I69:I70"/>
    <mergeCell ref="J69:J70"/>
    <mergeCell ref="K69:K70"/>
    <mergeCell ref="L69:L70"/>
    <mergeCell ref="G69:G70"/>
    <mergeCell ref="A73:A76"/>
    <mergeCell ref="B73:B76"/>
    <mergeCell ref="C73:C76"/>
    <mergeCell ref="D73:D76"/>
    <mergeCell ref="F73:F74"/>
    <mergeCell ref="A69:A72"/>
    <mergeCell ref="B69:B72"/>
    <mergeCell ref="C69:C72"/>
    <mergeCell ref="D69:D72"/>
    <mergeCell ref="F69:F70"/>
    <mergeCell ref="H63:H64"/>
    <mergeCell ref="I63:I64"/>
    <mergeCell ref="J63:J64"/>
    <mergeCell ref="K63:K64"/>
    <mergeCell ref="L63:L64"/>
    <mergeCell ref="C67:D68"/>
    <mergeCell ref="A63:A66"/>
    <mergeCell ref="B63:B66"/>
    <mergeCell ref="C63:C66"/>
    <mergeCell ref="D63:D66"/>
    <mergeCell ref="F63:F64"/>
    <mergeCell ref="G63:G64"/>
    <mergeCell ref="A67:A68"/>
    <mergeCell ref="B67:B68"/>
    <mergeCell ref="E67:E68"/>
    <mergeCell ref="G59:G60"/>
    <mergeCell ref="H59:H60"/>
    <mergeCell ref="I59:I60"/>
    <mergeCell ref="J59:J60"/>
    <mergeCell ref="K59:K60"/>
    <mergeCell ref="L59:L60"/>
    <mergeCell ref="H55:H56"/>
    <mergeCell ref="I55:I56"/>
    <mergeCell ref="J55:J56"/>
    <mergeCell ref="K55:K56"/>
    <mergeCell ref="L55:L56"/>
    <mergeCell ref="G55:G56"/>
    <mergeCell ref="A59:A62"/>
    <mergeCell ref="B59:B62"/>
    <mergeCell ref="C59:C62"/>
    <mergeCell ref="D59:D62"/>
    <mergeCell ref="F59:F60"/>
    <mergeCell ref="A55:A58"/>
    <mergeCell ref="B55:B58"/>
    <mergeCell ref="C55:C58"/>
    <mergeCell ref="D55:D58"/>
    <mergeCell ref="F55:F56"/>
    <mergeCell ref="G51:G52"/>
    <mergeCell ref="H51:H52"/>
    <mergeCell ref="I51:I52"/>
    <mergeCell ref="J51:J52"/>
    <mergeCell ref="K51:K52"/>
    <mergeCell ref="L51:L52"/>
    <mergeCell ref="H47:H48"/>
    <mergeCell ref="I47:I48"/>
    <mergeCell ref="J47:J48"/>
    <mergeCell ref="K47:K48"/>
    <mergeCell ref="L47:L48"/>
    <mergeCell ref="G47:G48"/>
    <mergeCell ref="A51:A54"/>
    <mergeCell ref="B51:B54"/>
    <mergeCell ref="C51:C54"/>
    <mergeCell ref="D51:D54"/>
    <mergeCell ref="F51:F52"/>
    <mergeCell ref="A47:A50"/>
    <mergeCell ref="B47:B50"/>
    <mergeCell ref="C47:C50"/>
    <mergeCell ref="D47:D50"/>
    <mergeCell ref="F47:F48"/>
    <mergeCell ref="G43:G44"/>
    <mergeCell ref="H43:H44"/>
    <mergeCell ref="I43:I44"/>
    <mergeCell ref="J43:J44"/>
    <mergeCell ref="K43:K44"/>
    <mergeCell ref="L43:L44"/>
    <mergeCell ref="H39:H40"/>
    <mergeCell ref="I39:I40"/>
    <mergeCell ref="J39:J40"/>
    <mergeCell ref="K39:K40"/>
    <mergeCell ref="L39:L40"/>
    <mergeCell ref="G39:G40"/>
    <mergeCell ref="A43:A46"/>
    <mergeCell ref="B43:B46"/>
    <mergeCell ref="C43:C46"/>
    <mergeCell ref="D43:D46"/>
    <mergeCell ref="F43:F44"/>
    <mergeCell ref="A39:A42"/>
    <mergeCell ref="B39:B42"/>
    <mergeCell ref="C39:C42"/>
    <mergeCell ref="D39:D42"/>
    <mergeCell ref="F39:F40"/>
    <mergeCell ref="H27:H28"/>
    <mergeCell ref="I35:I36"/>
    <mergeCell ref="J35:J36"/>
    <mergeCell ref="K35:K36"/>
    <mergeCell ref="L35:L36"/>
    <mergeCell ref="H31:H32"/>
    <mergeCell ref="I31:I32"/>
    <mergeCell ref="J31:J32"/>
    <mergeCell ref="K31:K32"/>
    <mergeCell ref="L31:L32"/>
    <mergeCell ref="B31:B34"/>
    <mergeCell ref="C31:C34"/>
    <mergeCell ref="D31:D34"/>
    <mergeCell ref="F31:F32"/>
    <mergeCell ref="G31:G32"/>
    <mergeCell ref="A27:A30"/>
    <mergeCell ref="B27:B30"/>
    <mergeCell ref="C27:C30"/>
    <mergeCell ref="D27:D30"/>
    <mergeCell ref="F27:F28"/>
    <mergeCell ref="G27:G28"/>
    <mergeCell ref="A35:A38"/>
    <mergeCell ref="B35:B38"/>
    <mergeCell ref="C35:C38"/>
    <mergeCell ref="D35:D38"/>
    <mergeCell ref="F35:F36"/>
    <mergeCell ref="G35:G36"/>
    <mergeCell ref="H35:H36"/>
    <mergeCell ref="L19:L20"/>
    <mergeCell ref="A23:A26"/>
    <mergeCell ref="B23:B26"/>
    <mergeCell ref="C23:C26"/>
    <mergeCell ref="D23:D26"/>
    <mergeCell ref="F23:F24"/>
    <mergeCell ref="G23:G24"/>
    <mergeCell ref="H23:H24"/>
    <mergeCell ref="I23:I24"/>
    <mergeCell ref="J23:J24"/>
    <mergeCell ref="K23:K24"/>
    <mergeCell ref="L23:L24"/>
    <mergeCell ref="I27:I28"/>
    <mergeCell ref="J27:J28"/>
    <mergeCell ref="K27:K28"/>
    <mergeCell ref="L27:L28"/>
    <mergeCell ref="A31:A34"/>
    <mergeCell ref="A11:A14"/>
    <mergeCell ref="B11:B14"/>
    <mergeCell ref="C11:C14"/>
    <mergeCell ref="D11:D14"/>
    <mergeCell ref="F11:F12"/>
    <mergeCell ref="G11:G12"/>
    <mergeCell ref="L15:L16"/>
    <mergeCell ref="A19:A22"/>
    <mergeCell ref="B19:B22"/>
    <mergeCell ref="C19:C22"/>
    <mergeCell ref="D19:D22"/>
    <mergeCell ref="F19:F20"/>
    <mergeCell ref="G19:G20"/>
    <mergeCell ref="H19:H20"/>
    <mergeCell ref="I19:I20"/>
    <mergeCell ref="J19:J20"/>
    <mergeCell ref="F15:F16"/>
    <mergeCell ref="G15:G16"/>
    <mergeCell ref="H15:H16"/>
    <mergeCell ref="I15:I16"/>
    <mergeCell ref="J15:J16"/>
    <mergeCell ref="K15:K16"/>
    <mergeCell ref="K19:K20"/>
    <mergeCell ref="A7:A9"/>
    <mergeCell ref="C7:C9"/>
    <mergeCell ref="E7:E9"/>
    <mergeCell ref="F7:F9"/>
    <mergeCell ref="A3:L3"/>
    <mergeCell ref="A5:L5"/>
    <mergeCell ref="E1:L1"/>
    <mergeCell ref="A83:A84"/>
    <mergeCell ref="B83:B84"/>
    <mergeCell ref="E83:E84"/>
    <mergeCell ref="G7:L8"/>
    <mergeCell ref="A15:A18"/>
    <mergeCell ref="B15:B18"/>
    <mergeCell ref="C15:C18"/>
    <mergeCell ref="D15:D18"/>
    <mergeCell ref="H77:H78"/>
    <mergeCell ref="I77:I78"/>
    <mergeCell ref="J77:J78"/>
    <mergeCell ref="K77:K78"/>
    <mergeCell ref="H11:H12"/>
    <mergeCell ref="I11:I12"/>
    <mergeCell ref="J11:J12"/>
    <mergeCell ref="K11:K12"/>
    <mergeCell ref="L11:L12"/>
  </mergeCells>
  <pageMargins left="0.39370078740157483" right="0.39370078740157483" top="0.39370078740157483" bottom="0.39370078740157483" header="0" footer="0"/>
  <pageSetup paperSize="9" scale="98" orientation="landscape" r:id="rId1"/>
  <rowBreaks count="3" manualBreakCount="3">
    <brk id="14" max="16383" man="1"/>
    <brk id="26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Прил.6</vt:lpstr>
      <vt:lpstr>прил.7</vt:lpstr>
      <vt:lpstr>прил.8</vt:lpstr>
      <vt:lpstr>Прил.6!Область_печати</vt:lpstr>
      <vt:lpstr>прил.7!Область_печати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2024-10-14T09:56:23Z</dcterms:modified>
</cp:coreProperties>
</file>