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 tabRatio="500" firstSheet="1" activeTab="1"/>
  </bookViews>
  <sheets>
    <sheet name="Лист1" sheetId="1" state="hidden" r:id="rId1"/>
    <sheet name="2024-2026" sheetId="5" r:id="rId2"/>
  </sheets>
  <definedNames>
    <definedName name="_xlnm._FilterDatabase" localSheetId="1" hidden="1">'2024-2026'!$B$8:$K$1144</definedName>
    <definedName name="clsAnalityc1">Лист1!$U$24</definedName>
    <definedName name="clsAnalityc2">Лист1!$V$24</definedName>
    <definedName name="clsAnalityc3">Лист1!$W$24</definedName>
    <definedName name="ColTotalAnalityc1">Лист1!$K$24</definedName>
    <definedName name="ColTotalAnalityc2">Лист1!$L$24</definedName>
    <definedName name="ColTotalAnalityc3">Лист1!$M$24</definedName>
    <definedName name="ColTotalCSR1">Лист1!$E$24</definedName>
    <definedName name="ColTotalCSR2">Лист1!$F$24</definedName>
    <definedName name="ColTotalCSR3">Лист1!$G$24</definedName>
    <definedName name="ColTotalCSR4">Лист1!$H$24</definedName>
    <definedName name="ColTotalFKR1">Лист1!$C$24</definedName>
    <definedName name="ColTotalFKR2">Лист1!$D$24</definedName>
    <definedName name="ColTotalGRBS">Лист1!$B$24</definedName>
    <definedName name="ColTotalSubEKR">Лист1!$J$24</definedName>
    <definedName name="CSR">Лист1!$R$24</definedName>
    <definedName name="FKR">Лист1!$Q$24</definedName>
    <definedName name="Footer">Лист1!$B$26:$AA$29</definedName>
    <definedName name="GRBS">Лист1!$P$24</definedName>
    <definedName name="Header">Лист1!$B$1:$AA$8</definedName>
    <definedName name="Row">Лист1!$B$24:$AA$24</definedName>
    <definedName name="SubEKR">Лист1!$T$24</definedName>
    <definedName name="Total">Лист1!$B$25:$AA$25</definedName>
    <definedName name="TotalAnalityc1">Лист1!$B$21:$AA$21</definedName>
    <definedName name="TotalAnalityc2">Лист1!$B$22:$AA$22</definedName>
    <definedName name="TotalAnalityc3">Лист1!$B$23:$AA$23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Лист1!$B$20:$AA$20</definedName>
    <definedName name="TotalVR">Лист1!$B$19:$AA$19</definedName>
    <definedName name="TotalVR1">Лист1!$B$17:$AA$17</definedName>
    <definedName name="TotalVR2">Лист1!$B$18:$AA$18</definedName>
    <definedName name="VR">Лист1!$S$24</definedName>
    <definedName name="Year1">Лист1!$X$24</definedName>
    <definedName name="Year2">Лист1!$Y$24</definedName>
    <definedName name="Year3">Лист1!$AA$24</definedName>
    <definedName name="_xlnm.Print_Area" localSheetId="1">'2024-2026'!$A$1:$K$1144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31" i="5"/>
  <c r="H1129"/>
  <c r="H1127"/>
  <c r="H1126"/>
  <c r="H1124"/>
  <c r="H1123" s="1"/>
  <c r="K1143"/>
  <c r="K1141"/>
  <c r="K1139"/>
  <c r="K1132"/>
  <c r="K1130"/>
  <c r="K1128"/>
  <c r="K1125"/>
  <c r="K1122"/>
  <c r="K1115"/>
  <c r="K1107"/>
  <c r="K1103"/>
  <c r="K1100"/>
  <c r="K1092"/>
  <c r="K1090"/>
  <c r="K1088"/>
  <c r="K1079"/>
  <c r="K1071"/>
  <c r="K1070"/>
  <c r="K1069"/>
  <c r="K1067"/>
  <c r="K1064"/>
  <c r="K1063"/>
  <c r="K1061"/>
  <c r="K1055"/>
  <c r="K1052"/>
  <c r="K1050"/>
  <c r="K1045"/>
  <c r="K1044"/>
  <c r="K1040"/>
  <c r="K1034"/>
  <c r="K1033"/>
  <c r="K1032"/>
  <c r="K1026"/>
  <c r="K1019"/>
  <c r="K1010"/>
  <c r="K1009"/>
  <c r="K1005"/>
  <c r="K1001"/>
  <c r="K1000"/>
  <c r="K997"/>
  <c r="K994"/>
  <c r="K991"/>
  <c r="K990"/>
  <c r="K986"/>
  <c r="K981"/>
  <c r="K974"/>
  <c r="K973"/>
  <c r="K967"/>
  <c r="K966"/>
  <c r="K965"/>
  <c r="K959"/>
  <c r="K957"/>
  <c r="K951"/>
  <c r="K949"/>
  <c r="K945"/>
  <c r="K943"/>
  <c r="K937"/>
  <c r="K933"/>
  <c r="K930"/>
  <c r="K928"/>
  <c r="K924"/>
  <c r="K922"/>
  <c r="K918"/>
  <c r="K917"/>
  <c r="K916"/>
  <c r="K913"/>
  <c r="K911"/>
  <c r="K908"/>
  <c r="K905"/>
  <c r="K904"/>
  <c r="K902"/>
  <c r="K901"/>
  <c r="K897"/>
  <c r="K895"/>
  <c r="K892"/>
  <c r="K889"/>
  <c r="K887"/>
  <c r="K885"/>
  <c r="K882"/>
  <c r="K880"/>
  <c r="K878"/>
  <c r="K875"/>
  <c r="K872"/>
  <c r="K870"/>
  <c r="K867"/>
  <c r="K865"/>
  <c r="K862"/>
  <c r="K860"/>
  <c r="K857"/>
  <c r="K855"/>
  <c r="K853"/>
  <c r="K851"/>
  <c r="K849"/>
  <c r="K842"/>
  <c r="K841"/>
  <c r="K835"/>
  <c r="K834"/>
  <c r="K833"/>
  <c r="K827"/>
  <c r="K821"/>
  <c r="K815"/>
  <c r="K811"/>
  <c r="K807"/>
  <c r="K803"/>
  <c r="K800"/>
  <c r="K797"/>
  <c r="K794"/>
  <c r="K791"/>
  <c r="K783"/>
  <c r="K779"/>
  <c r="K775"/>
  <c r="K772"/>
  <c r="K763"/>
  <c r="K760"/>
  <c r="K755"/>
  <c r="K752"/>
  <c r="K751"/>
  <c r="K750"/>
  <c r="K742"/>
  <c r="K739"/>
  <c r="K738"/>
  <c r="K733"/>
  <c r="K730"/>
  <c r="K729"/>
  <c r="K726"/>
  <c r="K720"/>
  <c r="K717"/>
  <c r="K709"/>
  <c r="K705"/>
  <c r="K701"/>
  <c r="K693"/>
  <c r="K689"/>
  <c r="K687"/>
  <c r="K685"/>
  <c r="K681"/>
  <c r="K679"/>
  <c r="K675"/>
  <c r="K666"/>
  <c r="K663"/>
  <c r="K660"/>
  <c r="K652"/>
  <c r="K647"/>
  <c r="K640"/>
  <c r="K635"/>
  <c r="K632"/>
  <c r="K624"/>
  <c r="K619"/>
  <c r="K617"/>
  <c r="K611"/>
  <c r="K604"/>
  <c r="K596"/>
  <c r="K595"/>
  <c r="K594"/>
  <c r="K593"/>
  <c r="K592"/>
  <c r="K591"/>
  <c r="K585"/>
  <c r="K576"/>
  <c r="K572"/>
  <c r="K571"/>
  <c r="K568"/>
  <c r="K567"/>
  <c r="K563"/>
  <c r="K558"/>
  <c r="K557"/>
  <c r="K556"/>
  <c r="K553"/>
  <c r="K548"/>
  <c r="K540"/>
  <c r="K537"/>
  <c r="K530"/>
  <c r="K525"/>
  <c r="K518"/>
  <c r="K513"/>
  <c r="K506"/>
  <c r="K505"/>
  <c r="K502"/>
  <c r="K501"/>
  <c r="K498"/>
  <c r="K497"/>
  <c r="K490"/>
  <c r="K489"/>
  <c r="K481"/>
  <c r="K478"/>
  <c r="K475"/>
  <c r="K472"/>
  <c r="K467"/>
  <c r="K459"/>
  <c r="K456"/>
  <c r="K455"/>
  <c r="K452"/>
  <c r="K451"/>
  <c r="K448"/>
  <c r="K445"/>
  <c r="K442"/>
  <c r="K437"/>
  <c r="K436"/>
  <c r="K435"/>
  <c r="K432"/>
  <c r="K431"/>
  <c r="K427"/>
  <c r="K424"/>
  <c r="K423"/>
  <c r="K421"/>
  <c r="K415"/>
  <c r="K409"/>
  <c r="K407"/>
  <c r="K402"/>
  <c r="K395"/>
  <c r="K390"/>
  <c r="K386"/>
  <c r="K382"/>
  <c r="K379"/>
  <c r="K378"/>
  <c r="K375"/>
  <c r="K374"/>
  <c r="K371"/>
  <c r="K370"/>
  <c r="K367"/>
  <c r="K366"/>
  <c r="K363"/>
  <c r="K362"/>
  <c r="K358"/>
  <c r="K357"/>
  <c r="K354"/>
  <c r="K353"/>
  <c r="K348"/>
  <c r="K347"/>
  <c r="K340"/>
  <c r="K334"/>
  <c r="K326"/>
  <c r="K320"/>
  <c r="K314"/>
  <c r="K307"/>
  <c r="K304"/>
  <c r="K301"/>
  <c r="K297"/>
  <c r="K293"/>
  <c r="K290"/>
  <c r="K285"/>
  <c r="K278"/>
  <c r="K274"/>
  <c r="K271"/>
  <c r="K268"/>
  <c r="K266"/>
  <c r="K262"/>
  <c r="K256"/>
  <c r="K253"/>
  <c r="K250"/>
  <c r="K247"/>
  <c r="K244"/>
  <c r="K241"/>
  <c r="K234"/>
  <c r="K233"/>
  <c r="K226"/>
  <c r="K219"/>
  <c r="K212"/>
  <c r="K211"/>
  <c r="K203"/>
  <c r="K199"/>
  <c r="K195"/>
  <c r="K191"/>
  <c r="K188"/>
  <c r="K185"/>
  <c r="K178"/>
  <c r="K176"/>
  <c r="K174"/>
  <c r="K169"/>
  <c r="K164"/>
  <c r="K159"/>
  <c r="K155"/>
  <c r="K148"/>
  <c r="K140"/>
  <c r="K132"/>
  <c r="K128"/>
  <c r="K122"/>
  <c r="K117"/>
  <c r="K111"/>
  <c r="K109"/>
  <c r="K106"/>
  <c r="K103"/>
  <c r="K101"/>
  <c r="K99"/>
  <c r="K96"/>
  <c r="K94"/>
  <c r="K91"/>
  <c r="K89"/>
  <c r="K83"/>
  <c r="K76"/>
  <c r="K73"/>
  <c r="K68"/>
  <c r="K63"/>
  <c r="K61"/>
  <c r="K55"/>
  <c r="K51"/>
  <c r="K49"/>
  <c r="K47"/>
  <c r="K42"/>
  <c r="K40"/>
  <c r="K34"/>
  <c r="K32"/>
  <c r="K26"/>
  <c r="K24"/>
  <c r="K17"/>
  <c r="J1143"/>
  <c r="J1141"/>
  <c r="J1139"/>
  <c r="J1132"/>
  <c r="J1130"/>
  <c r="J1128"/>
  <c r="J1125"/>
  <c r="J1122"/>
  <c r="J1115"/>
  <c r="J1107"/>
  <c r="J1103"/>
  <c r="J1100"/>
  <c r="J1092"/>
  <c r="J1090"/>
  <c r="J1088"/>
  <c r="J1079"/>
  <c r="J1071"/>
  <c r="J1070"/>
  <c r="J1069"/>
  <c r="J1067"/>
  <c r="J1064"/>
  <c r="J1063"/>
  <c r="J1061"/>
  <c r="J1055"/>
  <c r="J1052"/>
  <c r="J1050"/>
  <c r="J1045"/>
  <c r="J1044"/>
  <c r="J1026"/>
  <c r="J1025"/>
  <c r="J1019"/>
  <c r="J1013"/>
  <c r="J1011"/>
  <c r="J1010"/>
  <c r="J1009"/>
  <c r="J1005"/>
  <c r="J1001"/>
  <c r="J1000"/>
  <c r="J997"/>
  <c r="J994"/>
  <c r="J991"/>
  <c r="J990"/>
  <c r="J986"/>
  <c r="J981"/>
  <c r="J974"/>
  <c r="J973"/>
  <c r="J959"/>
  <c r="J957"/>
  <c r="J951"/>
  <c r="J949"/>
  <c r="J945"/>
  <c r="J937"/>
  <c r="J933"/>
  <c r="J930"/>
  <c r="J928"/>
  <c r="J924"/>
  <c r="J922"/>
  <c r="J918"/>
  <c r="J917"/>
  <c r="J916"/>
  <c r="J913"/>
  <c r="J911"/>
  <c r="J905"/>
  <c r="J904"/>
  <c r="J902"/>
  <c r="J901"/>
  <c r="J897"/>
  <c r="J895"/>
  <c r="J892"/>
  <c r="J889"/>
  <c r="J887"/>
  <c r="J885"/>
  <c r="J882"/>
  <c r="J880"/>
  <c r="J878"/>
  <c r="J875"/>
  <c r="J872"/>
  <c r="J870"/>
  <c r="J867"/>
  <c r="J865"/>
  <c r="J862"/>
  <c r="J860"/>
  <c r="J857"/>
  <c r="J855"/>
  <c r="J853"/>
  <c r="J851"/>
  <c r="J849"/>
  <c r="J842"/>
  <c r="J841"/>
  <c r="J827"/>
  <c r="J821"/>
  <c r="J815"/>
  <c r="J807"/>
  <c r="J803"/>
  <c r="J800"/>
  <c r="J797"/>
  <c r="J794"/>
  <c r="J791"/>
  <c r="J783"/>
  <c r="J779"/>
  <c r="J775"/>
  <c r="J772"/>
  <c r="J763"/>
  <c r="J760"/>
  <c r="J755"/>
  <c r="J752"/>
  <c r="J751"/>
  <c r="J750"/>
  <c r="J742"/>
  <c r="J739"/>
  <c r="J738"/>
  <c r="J733"/>
  <c r="J730"/>
  <c r="J729"/>
  <c r="J726"/>
  <c r="J720"/>
  <c r="J717"/>
  <c r="J709"/>
  <c r="J705"/>
  <c r="J701"/>
  <c r="J693"/>
  <c r="J689"/>
  <c r="J687"/>
  <c r="J685"/>
  <c r="J681"/>
  <c r="J679"/>
  <c r="J675"/>
  <c r="J666"/>
  <c r="J663"/>
  <c r="J660"/>
  <c r="J652"/>
  <c r="J647"/>
  <c r="J640"/>
  <c r="J635"/>
  <c r="J632"/>
  <c r="J624"/>
  <c r="J619"/>
  <c r="J617"/>
  <c r="J611"/>
  <c r="J604"/>
  <c r="J585"/>
  <c r="J580"/>
  <c r="J576"/>
  <c r="J572"/>
  <c r="J571"/>
  <c r="J568"/>
  <c r="J567"/>
  <c r="J563"/>
  <c r="J558"/>
  <c r="J557"/>
  <c r="J556"/>
  <c r="J553"/>
  <c r="J548"/>
  <c r="J540"/>
  <c r="J537"/>
  <c r="J530"/>
  <c r="J525"/>
  <c r="J518"/>
  <c r="J513"/>
  <c r="J506"/>
  <c r="J505"/>
  <c r="J502"/>
  <c r="J501"/>
  <c r="J498"/>
  <c r="J497"/>
  <c r="J490"/>
  <c r="J489"/>
  <c r="J481"/>
  <c r="J478"/>
  <c r="J475"/>
  <c r="J472"/>
  <c r="J467"/>
  <c r="J459"/>
  <c r="J456"/>
  <c r="J455"/>
  <c r="J448"/>
  <c r="J445"/>
  <c r="J442"/>
  <c r="J437"/>
  <c r="J436"/>
  <c r="J435"/>
  <c r="J432"/>
  <c r="J431"/>
  <c r="J424"/>
  <c r="J423"/>
  <c r="J421"/>
  <c r="J415"/>
  <c r="J409"/>
  <c r="J407"/>
  <c r="J402"/>
  <c r="J395"/>
  <c r="J390"/>
  <c r="J386"/>
  <c r="J382"/>
  <c r="J379"/>
  <c r="J378"/>
  <c r="J375"/>
  <c r="J374"/>
  <c r="J371"/>
  <c r="J370"/>
  <c r="J363"/>
  <c r="J362"/>
  <c r="J358"/>
  <c r="J357"/>
  <c r="J354"/>
  <c r="J353"/>
  <c r="J348"/>
  <c r="J347"/>
  <c r="J340"/>
  <c r="J334"/>
  <c r="J326"/>
  <c r="J320"/>
  <c r="J314"/>
  <c r="J307"/>
  <c r="J304"/>
  <c r="J301"/>
  <c r="J297"/>
  <c r="J293"/>
  <c r="J290"/>
  <c r="J285"/>
  <c r="J274"/>
  <c r="J271"/>
  <c r="J268"/>
  <c r="J266"/>
  <c r="J262"/>
  <c r="J256"/>
  <c r="J253"/>
  <c r="J250"/>
  <c r="J247"/>
  <c r="J244"/>
  <c r="J241"/>
  <c r="J234"/>
  <c r="J233"/>
  <c r="J226"/>
  <c r="J219"/>
  <c r="J212"/>
  <c r="J211"/>
  <c r="J203"/>
  <c r="J199"/>
  <c r="J195"/>
  <c r="J191"/>
  <c r="J188"/>
  <c r="J185"/>
  <c r="J178"/>
  <c r="J176"/>
  <c r="J174"/>
  <c r="J169"/>
  <c r="J164"/>
  <c r="J159"/>
  <c r="J155"/>
  <c r="J148"/>
  <c r="J140"/>
  <c r="J132"/>
  <c r="J128"/>
  <c r="J122"/>
  <c r="J117"/>
  <c r="J111"/>
  <c r="J109"/>
  <c r="J106"/>
  <c r="J103"/>
  <c r="J101"/>
  <c r="J99"/>
  <c r="J96"/>
  <c r="J94"/>
  <c r="J91"/>
  <c r="J89"/>
  <c r="J83"/>
  <c r="J76"/>
  <c r="J73"/>
  <c r="J68"/>
  <c r="J63"/>
  <c r="J61"/>
  <c r="J55"/>
  <c r="J51"/>
  <c r="J49"/>
  <c r="J47"/>
  <c r="J42"/>
  <c r="J40"/>
  <c r="J34"/>
  <c r="J32"/>
  <c r="J26"/>
  <c r="J24"/>
  <c r="J17"/>
  <c r="I993" l="1"/>
  <c r="I25" l="1"/>
  <c r="I1039"/>
  <c r="I1038" l="1"/>
  <c r="H964"/>
  <c r="I277" l="1"/>
  <c r="H277"/>
  <c r="H276" s="1"/>
  <c r="H275" s="1"/>
  <c r="G277"/>
  <c r="G276" s="1"/>
  <c r="G275" s="1"/>
  <c r="I276" l="1"/>
  <c r="K277"/>
  <c r="H450"/>
  <c r="H426"/>
  <c r="G426"/>
  <c r="G425" s="1"/>
  <c r="G441"/>
  <c r="G440" s="1"/>
  <c r="H441"/>
  <c r="H440" s="1"/>
  <c r="I441"/>
  <c r="G454"/>
  <c r="G453" s="1"/>
  <c r="H454"/>
  <c r="H453" s="1"/>
  <c r="I454"/>
  <c r="H365"/>
  <c r="G364"/>
  <c r="K441" l="1"/>
  <c r="J441"/>
  <c r="I275"/>
  <c r="K275" s="1"/>
  <c r="K276"/>
  <c r="H449"/>
  <c r="K449" s="1"/>
  <c r="K450"/>
  <c r="H364"/>
  <c r="K364" s="1"/>
  <c r="K365"/>
  <c r="H425"/>
  <c r="K425" s="1"/>
  <c r="K426"/>
  <c r="I453"/>
  <c r="J454"/>
  <c r="K454"/>
  <c r="I440"/>
  <c r="K440" l="1"/>
  <c r="J440"/>
  <c r="K453"/>
  <c r="J453"/>
  <c r="H590"/>
  <c r="H589" l="1"/>
  <c r="K590"/>
  <c r="H1039"/>
  <c r="I1031"/>
  <c r="H1031"/>
  <c r="H1030" s="1"/>
  <c r="H1029" s="1"/>
  <c r="H1028" s="1"/>
  <c r="H1027" s="1"/>
  <c r="G1031"/>
  <c r="G1030" s="1"/>
  <c r="G1029" s="1"/>
  <c r="G1028" s="1"/>
  <c r="G1027" s="1"/>
  <c r="G1012"/>
  <c r="I1012"/>
  <c r="J1012" s="1"/>
  <c r="H1008"/>
  <c r="H1007" s="1"/>
  <c r="I964"/>
  <c r="H963"/>
  <c r="H962" s="1"/>
  <c r="H961" s="1"/>
  <c r="H960" s="1"/>
  <c r="G964"/>
  <c r="G963" s="1"/>
  <c r="G962" s="1"/>
  <c r="G961" s="1"/>
  <c r="G960" s="1"/>
  <c r="I907"/>
  <c r="H907"/>
  <c r="H906" s="1"/>
  <c r="I906" l="1"/>
  <c r="K906" s="1"/>
  <c r="K907"/>
  <c r="I1030"/>
  <c r="K1031"/>
  <c r="H1038"/>
  <c r="K1038" s="1"/>
  <c r="K1039"/>
  <c r="I963"/>
  <c r="K964"/>
  <c r="H588"/>
  <c r="K589"/>
  <c r="G832"/>
  <c r="G831" s="1"/>
  <c r="G830" s="1"/>
  <c r="G829" s="1"/>
  <c r="G828" s="1"/>
  <c r="I832"/>
  <c r="H832"/>
  <c r="H831" s="1"/>
  <c r="H830" s="1"/>
  <c r="H829" s="1"/>
  <c r="H828" s="1"/>
  <c r="I810"/>
  <c r="H810"/>
  <c r="H809" s="1"/>
  <c r="H808" s="1"/>
  <c r="G810"/>
  <c r="G809" s="1"/>
  <c r="G808" s="1"/>
  <c r="H587" l="1"/>
  <c r="K588"/>
  <c r="I962"/>
  <c r="K963"/>
  <c r="I809"/>
  <c r="K810"/>
  <c r="I831"/>
  <c r="K832"/>
  <c r="I1029"/>
  <c r="K1030"/>
  <c r="H942"/>
  <c r="K942" s="1"/>
  <c r="G942"/>
  <c r="I830" l="1"/>
  <c r="K831"/>
  <c r="I808"/>
  <c r="K808" s="1"/>
  <c r="K809"/>
  <c r="I961"/>
  <c r="K962"/>
  <c r="I1028"/>
  <c r="K1029"/>
  <c r="H586"/>
  <c r="K586" s="1"/>
  <c r="K587"/>
  <c r="H1142"/>
  <c r="H1140"/>
  <c r="H1138"/>
  <c r="H1121"/>
  <c r="H1120" s="1"/>
  <c r="H1114"/>
  <c r="H1113" s="1"/>
  <c r="H1112" s="1"/>
  <c r="H1111" s="1"/>
  <c r="H1110" s="1"/>
  <c r="H1109" s="1"/>
  <c r="H1108" s="1"/>
  <c r="H1106"/>
  <c r="H1105" s="1"/>
  <c r="H1104" s="1"/>
  <c r="H1102"/>
  <c r="H1101" s="1"/>
  <c r="H1099"/>
  <c r="H1098" s="1"/>
  <c r="H1091"/>
  <c r="H1089"/>
  <c r="H1087"/>
  <c r="H1078"/>
  <c r="H1077" s="1"/>
  <c r="H1076" s="1"/>
  <c r="H1075" s="1"/>
  <c r="H1074" s="1"/>
  <c r="H1073" s="1"/>
  <c r="H1072" s="1"/>
  <c r="H1068"/>
  <c r="H1066"/>
  <c r="H1062"/>
  <c r="H1060"/>
  <c r="H1054"/>
  <c r="H1053" s="1"/>
  <c r="H1049"/>
  <c r="H1048" s="1"/>
  <c r="H1043"/>
  <c r="H1042" s="1"/>
  <c r="H1041" s="1"/>
  <c r="H1037" s="1"/>
  <c r="H1024"/>
  <c r="H1023" s="1"/>
  <c r="H1022" s="1"/>
  <c r="H1021" s="1"/>
  <c r="H1020" s="1"/>
  <c r="H1018"/>
  <c r="H1017" s="1"/>
  <c r="H1016" s="1"/>
  <c r="H1015" s="1"/>
  <c r="H1014" s="1"/>
  <c r="H1006"/>
  <c r="H1004"/>
  <c r="H1003" s="1"/>
  <c r="H1002" s="1"/>
  <c r="H999"/>
  <c r="H998" s="1"/>
  <c r="H996"/>
  <c r="H995" s="1"/>
  <c r="H993"/>
  <c r="K993" s="1"/>
  <c r="H989"/>
  <c r="H988" s="1"/>
  <c r="H985"/>
  <c r="H984" s="1"/>
  <c r="H983" s="1"/>
  <c r="H980"/>
  <c r="H979" s="1"/>
  <c r="H978" s="1"/>
  <c r="H977" s="1"/>
  <c r="H972"/>
  <c r="H971" s="1"/>
  <c r="H970" s="1"/>
  <c r="H969" s="1"/>
  <c r="H968" s="1"/>
  <c r="H958"/>
  <c r="H956"/>
  <c r="H950"/>
  <c r="H948"/>
  <c r="H944"/>
  <c r="H936"/>
  <c r="H935" s="1"/>
  <c r="H934" s="1"/>
  <c r="H932"/>
  <c r="H931" s="1"/>
  <c r="H929"/>
  <c r="H927"/>
  <c r="H923"/>
  <c r="H921"/>
  <c r="H915"/>
  <c r="H914" s="1"/>
  <c r="H912"/>
  <c r="H910"/>
  <c r="H903"/>
  <c r="H900"/>
  <c r="H896"/>
  <c r="H894"/>
  <c r="H891"/>
  <c r="H890" s="1"/>
  <c r="H888"/>
  <c r="H886"/>
  <c r="H884"/>
  <c r="H881"/>
  <c r="H879"/>
  <c r="H877"/>
  <c r="H874"/>
  <c r="H873" s="1"/>
  <c r="H871"/>
  <c r="H869"/>
  <c r="H866"/>
  <c r="H864"/>
  <c r="H861"/>
  <c r="H859"/>
  <c r="H856"/>
  <c r="H854"/>
  <c r="H852"/>
  <c r="H850"/>
  <c r="H848"/>
  <c r="H840"/>
  <c r="H839" s="1"/>
  <c r="H838" s="1"/>
  <c r="H837" s="1"/>
  <c r="H836" s="1"/>
  <c r="H826"/>
  <c r="H825" s="1"/>
  <c r="H824" s="1"/>
  <c r="H823" s="1"/>
  <c r="H822" s="1"/>
  <c r="H820"/>
  <c r="H819" s="1"/>
  <c r="H818" s="1"/>
  <c r="H817" s="1"/>
  <c r="H816" s="1"/>
  <c r="H814"/>
  <c r="H813" s="1"/>
  <c r="H812" s="1"/>
  <c r="H806"/>
  <c r="H805" s="1"/>
  <c r="H804" s="1"/>
  <c r="H802"/>
  <c r="H801" s="1"/>
  <c r="H799"/>
  <c r="H798" s="1"/>
  <c r="H796"/>
  <c r="H795" s="1"/>
  <c r="H793"/>
  <c r="H792" s="1"/>
  <c r="H790"/>
  <c r="H789" s="1"/>
  <c r="H782"/>
  <c r="H781" s="1"/>
  <c r="H780" s="1"/>
  <c r="H778"/>
  <c r="H777" s="1"/>
  <c r="H776" s="1"/>
  <c r="H774"/>
  <c r="H773" s="1"/>
  <c r="H771"/>
  <c r="H770" s="1"/>
  <c r="H762"/>
  <c r="H761" s="1"/>
  <c r="H759"/>
  <c r="H758" s="1"/>
  <c r="H754"/>
  <c r="H753" s="1"/>
  <c r="H749"/>
  <c r="H748" s="1"/>
  <c r="H741"/>
  <c r="H740" s="1"/>
  <c r="H737"/>
  <c r="H736" s="1"/>
  <c r="H732"/>
  <c r="H731" s="1"/>
  <c r="H728"/>
  <c r="H727" s="1"/>
  <c r="H725"/>
  <c r="H724" s="1"/>
  <c r="H719"/>
  <c r="H718" s="1"/>
  <c r="H716"/>
  <c r="H715" s="1"/>
  <c r="H708"/>
  <c r="H707" s="1"/>
  <c r="H706" s="1"/>
  <c r="H704"/>
  <c r="H703" s="1"/>
  <c r="H702" s="1"/>
  <c r="H700"/>
  <c r="H699" s="1"/>
  <c r="H698" s="1"/>
  <c r="H692"/>
  <c r="H691" s="1"/>
  <c r="H690" s="1"/>
  <c r="H688"/>
  <c r="H686"/>
  <c r="H684"/>
  <c r="H680"/>
  <c r="H678"/>
  <c r="H674"/>
  <c r="H673" s="1"/>
  <c r="H672" s="1"/>
  <c r="H665"/>
  <c r="H664" s="1"/>
  <c r="H662"/>
  <c r="H661" s="1"/>
  <c r="H659"/>
  <c r="H658" s="1"/>
  <c r="H651"/>
  <c r="H650" s="1"/>
  <c r="H649" s="1"/>
  <c r="H648" s="1"/>
  <c r="H646"/>
  <c r="H645" s="1"/>
  <c r="H644" s="1"/>
  <c r="H643" s="1"/>
  <c r="H639"/>
  <c r="H638" s="1"/>
  <c r="H637" s="1"/>
  <c r="H636" s="1"/>
  <c r="H634"/>
  <c r="H633" s="1"/>
  <c r="H631"/>
  <c r="H630" s="1"/>
  <c r="H623"/>
  <c r="H622" s="1"/>
  <c r="H621" s="1"/>
  <c r="H620" s="1"/>
  <c r="H618"/>
  <c r="H616"/>
  <c r="H615" s="1"/>
  <c r="H610"/>
  <c r="H609" s="1"/>
  <c r="H608" s="1"/>
  <c r="H607" s="1"/>
  <c r="H606" s="1"/>
  <c r="H603"/>
  <c r="H602" s="1"/>
  <c r="H601" s="1"/>
  <c r="H600" s="1"/>
  <c r="H599" s="1"/>
  <c r="H598" s="1"/>
  <c r="H584"/>
  <c r="H583" s="1"/>
  <c r="H582" s="1"/>
  <c r="H581" s="1"/>
  <c r="H579"/>
  <c r="H578" s="1"/>
  <c r="H577" s="1"/>
  <c r="H575"/>
  <c r="H574" s="1"/>
  <c r="H573" s="1"/>
  <c r="H570"/>
  <c r="H569" s="1"/>
  <c r="H566"/>
  <c r="H565" s="1"/>
  <c r="H562"/>
  <c r="H561" s="1"/>
  <c r="H560" s="1"/>
  <c r="H555"/>
  <c r="H554" s="1"/>
  <c r="H552"/>
  <c r="H551" s="1"/>
  <c r="H547"/>
  <c r="H546" s="1"/>
  <c r="H545" s="1"/>
  <c r="H544" s="1"/>
  <c r="H539"/>
  <c r="H538" s="1"/>
  <c r="H536"/>
  <c r="H535" s="1"/>
  <c r="H529"/>
  <c r="H528" s="1"/>
  <c r="H527" s="1"/>
  <c r="H526" s="1"/>
  <c r="H524"/>
  <c r="H523" s="1"/>
  <c r="H522" s="1"/>
  <c r="H521" s="1"/>
  <c r="H517"/>
  <c r="H516"/>
  <c r="H515" s="1"/>
  <c r="H514" s="1"/>
  <c r="H512"/>
  <c r="H511" s="1"/>
  <c r="H510" s="1"/>
  <c r="H509" s="1"/>
  <c r="H504"/>
  <c r="H503" s="1"/>
  <c r="H500"/>
  <c r="H499" s="1"/>
  <c r="H496"/>
  <c r="H495" s="1"/>
  <c r="H488"/>
  <c r="H487" s="1"/>
  <c r="H486" s="1"/>
  <c r="H485" s="1"/>
  <c r="H484" s="1"/>
  <c r="H483" s="1"/>
  <c r="H480"/>
  <c r="H479" s="1"/>
  <c r="H477"/>
  <c r="H476" s="1"/>
  <c r="H474"/>
  <c r="H473" s="1"/>
  <c r="H471"/>
  <c r="H470" s="1"/>
  <c r="H466"/>
  <c r="H465" s="1"/>
  <c r="H464" s="1"/>
  <c r="H463" s="1"/>
  <c r="H458"/>
  <c r="H457" s="1"/>
  <c r="H447"/>
  <c r="H446" s="1"/>
  <c r="H444"/>
  <c r="H443" s="1"/>
  <c r="H434"/>
  <c r="H433" s="1"/>
  <c r="H430"/>
  <c r="H429" s="1"/>
  <c r="H422"/>
  <c r="H420"/>
  <c r="H414"/>
  <c r="H413" s="1"/>
  <c r="H412" s="1"/>
  <c r="H411" s="1"/>
  <c r="H410" s="1"/>
  <c r="H408"/>
  <c r="H406"/>
  <c r="H401"/>
  <c r="H400" s="1"/>
  <c r="H399" s="1"/>
  <c r="H398" s="1"/>
  <c r="H397" s="1"/>
  <c r="H394"/>
  <c r="H393" s="1"/>
  <c r="H392" s="1"/>
  <c r="H391" s="1"/>
  <c r="H389"/>
  <c r="H388" s="1"/>
  <c r="H387" s="1"/>
  <c r="H385"/>
  <c r="H384" s="1"/>
  <c r="H383" s="1"/>
  <c r="H381"/>
  <c r="H380" s="1"/>
  <c r="H377"/>
  <c r="H376" s="1"/>
  <c r="H373"/>
  <c r="H372" s="1"/>
  <c r="H369"/>
  <c r="H368" s="1"/>
  <c r="H361"/>
  <c r="H360" s="1"/>
  <c r="H356"/>
  <c r="H355" s="1"/>
  <c r="H352"/>
  <c r="H351" s="1"/>
  <c r="H346"/>
  <c r="H345" s="1"/>
  <c r="H344" s="1"/>
  <c r="H343" s="1"/>
  <c r="H339"/>
  <c r="H338" s="1"/>
  <c r="H337" s="1"/>
  <c r="H333"/>
  <c r="H332" s="1"/>
  <c r="H331" s="1"/>
  <c r="H330" s="1"/>
  <c r="H329" s="1"/>
  <c r="H325"/>
  <c r="H324" s="1"/>
  <c r="H323" s="1"/>
  <c r="H322" s="1"/>
  <c r="H321" s="1"/>
  <c r="H319"/>
  <c r="H318" s="1"/>
  <c r="H317" s="1"/>
  <c r="H316" s="1"/>
  <c r="H315" s="1"/>
  <c r="H313"/>
  <c r="H312" s="1"/>
  <c r="H311" s="1"/>
  <c r="H310" s="1"/>
  <c r="H309" s="1"/>
  <c r="H306"/>
  <c r="H305" s="1"/>
  <c r="H303"/>
  <c r="H302" s="1"/>
  <c r="H300"/>
  <c r="H299" s="1"/>
  <c r="H296"/>
  <c r="H295" s="1"/>
  <c r="H294" s="1"/>
  <c r="H292"/>
  <c r="H291" s="1"/>
  <c r="H289"/>
  <c r="H288" s="1"/>
  <c r="H284"/>
  <c r="H283" s="1"/>
  <c r="H282" s="1"/>
  <c r="H281" s="1"/>
  <c r="H273"/>
  <c r="H272" s="1"/>
  <c r="H270"/>
  <c r="H269" s="1"/>
  <c r="H267"/>
  <c r="H265"/>
  <c r="H261"/>
  <c r="H260" s="1"/>
  <c r="H259" s="1"/>
  <c r="H255"/>
  <c r="H254" s="1"/>
  <c r="H252"/>
  <c r="H251" s="1"/>
  <c r="H249"/>
  <c r="H248" s="1"/>
  <c r="H246"/>
  <c r="H245" s="1"/>
  <c r="H243"/>
  <c r="H242" s="1"/>
  <c r="H240"/>
  <c r="H239" s="1"/>
  <c r="H232"/>
  <c r="H231" s="1"/>
  <c r="H230" s="1"/>
  <c r="H229" s="1"/>
  <c r="H228" s="1"/>
  <c r="H227" s="1"/>
  <c r="H225"/>
  <c r="H224" s="1"/>
  <c r="H223" s="1"/>
  <c r="H222" s="1"/>
  <c r="H221" s="1"/>
  <c r="H220" s="1"/>
  <c r="H218"/>
  <c r="H217" s="1"/>
  <c r="H216" s="1"/>
  <c r="H215" s="1"/>
  <c r="H214" s="1"/>
  <c r="H213" s="1"/>
  <c r="H210"/>
  <c r="H209" s="1"/>
  <c r="H208" s="1"/>
  <c r="H207" s="1"/>
  <c r="H206" s="1"/>
  <c r="H202"/>
  <c r="H201" s="1"/>
  <c r="H200" s="1"/>
  <c r="H198"/>
  <c r="H197" s="1"/>
  <c r="H196" s="1"/>
  <c r="H194"/>
  <c r="H193" s="1"/>
  <c r="H192" s="1"/>
  <c r="H190"/>
  <c r="H189" s="1"/>
  <c r="H187"/>
  <c r="H186" s="1"/>
  <c r="H184"/>
  <c r="H183" s="1"/>
  <c r="H177"/>
  <c r="H175"/>
  <c r="H173"/>
  <c r="H168"/>
  <c r="H167" s="1"/>
  <c r="H166" s="1"/>
  <c r="H165" s="1"/>
  <c r="H163"/>
  <c r="H162" s="1"/>
  <c r="H161" s="1"/>
  <c r="H160" s="1"/>
  <c r="H158"/>
  <c r="H157" s="1"/>
  <c r="H156" s="1"/>
  <c r="H154"/>
  <c r="H153" s="1"/>
  <c r="H152" s="1"/>
  <c r="H147"/>
  <c r="H146" s="1"/>
  <c r="H145" s="1"/>
  <c r="H144" s="1"/>
  <c r="H143" s="1"/>
  <c r="H142" s="1"/>
  <c r="H139"/>
  <c r="H138" s="1"/>
  <c r="H137" s="1"/>
  <c r="H136" s="1"/>
  <c r="H135" s="1"/>
  <c r="H134" s="1"/>
  <c r="H133" s="1"/>
  <c r="H131"/>
  <c r="H130" s="1"/>
  <c r="H129" s="1"/>
  <c r="H127"/>
  <c r="H126" s="1"/>
  <c r="H125" s="1"/>
  <c r="H124" s="1"/>
  <c r="H123" s="1"/>
  <c r="H121"/>
  <c r="H120" s="1"/>
  <c r="H119" s="1"/>
  <c r="H118" s="1"/>
  <c r="H116"/>
  <c r="H115" s="1"/>
  <c r="H114" s="1"/>
  <c r="H113" s="1"/>
  <c r="H110"/>
  <c r="H108"/>
  <c r="H105"/>
  <c r="H104" s="1"/>
  <c r="H102"/>
  <c r="H100"/>
  <c r="H98"/>
  <c r="H95"/>
  <c r="H93"/>
  <c r="H90"/>
  <c r="H88"/>
  <c r="H82"/>
  <c r="H81" s="1"/>
  <c r="H80" s="1"/>
  <c r="H79" s="1"/>
  <c r="H78" s="1"/>
  <c r="H75"/>
  <c r="H74" s="1"/>
  <c r="H72"/>
  <c r="H71" s="1"/>
  <c r="H67"/>
  <c r="H66" s="1"/>
  <c r="H65" s="1"/>
  <c r="H64" s="1"/>
  <c r="H62"/>
  <c r="H60"/>
  <c r="H54"/>
  <c r="H53" s="1"/>
  <c r="H52" s="1"/>
  <c r="H50"/>
  <c r="H48"/>
  <c r="H46"/>
  <c r="H41"/>
  <c r="H39"/>
  <c r="H33"/>
  <c r="H31"/>
  <c r="H25"/>
  <c r="K25" s="1"/>
  <c r="H23"/>
  <c r="H16"/>
  <c r="H15" s="1"/>
  <c r="H14" s="1"/>
  <c r="H13" s="1"/>
  <c r="H12" s="1"/>
  <c r="H11" s="1"/>
  <c r="I1027" l="1"/>
  <c r="K1027" s="1"/>
  <c r="K1028"/>
  <c r="I960"/>
  <c r="K960" s="1"/>
  <c r="K961"/>
  <c r="I829"/>
  <c r="K830"/>
  <c r="H205"/>
  <c r="H439"/>
  <c r="H438" s="1"/>
  <c r="H359"/>
  <c r="H22"/>
  <c r="H21" s="1"/>
  <c r="H20" s="1"/>
  <c r="H19" s="1"/>
  <c r="H677"/>
  <c r="H676" s="1"/>
  <c r="H350"/>
  <c r="H899"/>
  <c r="H38"/>
  <c r="H37" s="1"/>
  <c r="H36" s="1"/>
  <c r="H1137"/>
  <c r="H1136" s="1"/>
  <c r="H1135" s="1"/>
  <c r="H1134" s="1"/>
  <c r="H1133" s="1"/>
  <c r="H893"/>
  <c r="H858"/>
  <c r="H941"/>
  <c r="H940" s="1"/>
  <c r="H629"/>
  <c r="H628" s="1"/>
  <c r="H627" s="1"/>
  <c r="H626" s="1"/>
  <c r="H847"/>
  <c r="H92"/>
  <c r="H264"/>
  <c r="H263" s="1"/>
  <c r="H258" s="1"/>
  <c r="H257" s="1"/>
  <c r="H419"/>
  <c r="H418" s="1"/>
  <c r="H876"/>
  <c r="H926"/>
  <c r="H925" s="1"/>
  <c r="H955"/>
  <c r="H954" s="1"/>
  <c r="H953" s="1"/>
  <c r="H952" s="1"/>
  <c r="H45"/>
  <c r="H44" s="1"/>
  <c r="H43" s="1"/>
  <c r="H97"/>
  <c r="H1059"/>
  <c r="H550"/>
  <c r="H549" s="1"/>
  <c r="H769"/>
  <c r="H768" s="1"/>
  <c r="H767" s="1"/>
  <c r="H766" s="1"/>
  <c r="H765" s="1"/>
  <c r="H863"/>
  <c r="H30"/>
  <c r="H29" s="1"/>
  <c r="H28" s="1"/>
  <c r="H27" s="1"/>
  <c r="H59"/>
  <c r="H58" s="1"/>
  <c r="H57" s="1"/>
  <c r="H56" s="1"/>
  <c r="H87"/>
  <c r="H107"/>
  <c r="H868"/>
  <c r="H992"/>
  <c r="H987" s="1"/>
  <c r="H982" s="1"/>
  <c r="H976" s="1"/>
  <c r="H975" s="1"/>
  <c r="H1065"/>
  <c r="H920"/>
  <c r="H919" s="1"/>
  <c r="H428"/>
  <c r="H534"/>
  <c r="H533" s="1"/>
  <c r="H532" s="1"/>
  <c r="H531" s="1"/>
  <c r="H697"/>
  <c r="H696" s="1"/>
  <c r="H695" s="1"/>
  <c r="H694" s="1"/>
  <c r="H747"/>
  <c r="H746" s="1"/>
  <c r="H909"/>
  <c r="H947"/>
  <c r="H946" s="1"/>
  <c r="H614"/>
  <c r="H613" s="1"/>
  <c r="H612" s="1"/>
  <c r="H605" s="1"/>
  <c r="H597" s="1"/>
  <c r="H883"/>
  <c r="H1119"/>
  <c r="H1118" s="1"/>
  <c r="H1117" s="1"/>
  <c r="H1116" s="1"/>
  <c r="H172"/>
  <c r="H171" s="1"/>
  <c r="H170" s="1"/>
  <c r="H757"/>
  <c r="H756" s="1"/>
  <c r="H405"/>
  <c r="H404" s="1"/>
  <c r="H403" s="1"/>
  <c r="H1086"/>
  <c r="H1085" s="1"/>
  <c r="H1084" s="1"/>
  <c r="H1083" s="1"/>
  <c r="H1082" s="1"/>
  <c r="H1081" s="1"/>
  <c r="H469"/>
  <c r="H468" s="1"/>
  <c r="H462" s="1"/>
  <c r="H461" s="1"/>
  <c r="H460" s="1"/>
  <c r="H683"/>
  <c r="H682" s="1"/>
  <c r="H335"/>
  <c r="H328" s="1"/>
  <c r="H336"/>
  <c r="H494"/>
  <c r="H493" s="1"/>
  <c r="H492" s="1"/>
  <c r="H491" s="1"/>
  <c r="H564"/>
  <c r="H559" s="1"/>
  <c r="H642"/>
  <c r="H641" s="1"/>
  <c r="H723"/>
  <c r="H722" s="1"/>
  <c r="H788"/>
  <c r="H70"/>
  <c r="H69" s="1"/>
  <c r="H112"/>
  <c r="H238"/>
  <c r="H237" s="1"/>
  <c r="H236" s="1"/>
  <c r="H287"/>
  <c r="H298"/>
  <c r="H308"/>
  <c r="H508"/>
  <c r="H507" s="1"/>
  <c r="H735"/>
  <c r="H734" s="1"/>
  <c r="H1047"/>
  <c r="H1046" s="1"/>
  <c r="H1036" s="1"/>
  <c r="H151"/>
  <c r="H182"/>
  <c r="H181" s="1"/>
  <c r="H180" s="1"/>
  <c r="H179" s="1"/>
  <c r="H520"/>
  <c r="H519" s="1"/>
  <c r="H657"/>
  <c r="H656" s="1"/>
  <c r="H655" s="1"/>
  <c r="H654" s="1"/>
  <c r="H653" s="1"/>
  <c r="H714"/>
  <c r="H713" s="1"/>
  <c r="H712" s="1"/>
  <c r="H1097"/>
  <c r="H1096" s="1"/>
  <c r="H1095" s="1"/>
  <c r="H1094" s="1"/>
  <c r="H1093" s="1"/>
  <c r="I616"/>
  <c r="I950"/>
  <c r="I210"/>
  <c r="I828" l="1"/>
  <c r="K828" s="1"/>
  <c r="K829"/>
  <c r="K616"/>
  <c r="K210"/>
  <c r="K950"/>
  <c r="H235"/>
  <c r="H671"/>
  <c r="H670" s="1"/>
  <c r="H669" s="1"/>
  <c r="H668" s="1"/>
  <c r="H35"/>
  <c r="H18" s="1"/>
  <c r="H898"/>
  <c r="H349"/>
  <c r="H342" s="1"/>
  <c r="H341" s="1"/>
  <c r="H417"/>
  <c r="H416" s="1"/>
  <c r="H396" s="1"/>
  <c r="H1080"/>
  <c r="H939"/>
  <c r="H938" s="1"/>
  <c r="H787"/>
  <c r="H786" s="1"/>
  <c r="H785" s="1"/>
  <c r="H543"/>
  <c r="H625"/>
  <c r="H1058"/>
  <c r="H1057" s="1"/>
  <c r="H1056" s="1"/>
  <c r="H1035" s="1"/>
  <c r="H745"/>
  <c r="H744" s="1"/>
  <c r="H743" s="1"/>
  <c r="H86"/>
  <c r="H85" s="1"/>
  <c r="H84" s="1"/>
  <c r="H77" s="1"/>
  <c r="H846"/>
  <c r="H721"/>
  <c r="H711" s="1"/>
  <c r="H710" s="1"/>
  <c r="H150"/>
  <c r="H149" s="1"/>
  <c r="H141" s="1"/>
  <c r="H286"/>
  <c r="H280" s="1"/>
  <c r="H279" s="1"/>
  <c r="H482"/>
  <c r="G175"/>
  <c r="G177"/>
  <c r="G881"/>
  <c r="G879"/>
  <c r="G877"/>
  <c r="I373"/>
  <c r="G373"/>
  <c r="G372" s="1"/>
  <c r="I377"/>
  <c r="G377"/>
  <c r="G376" s="1"/>
  <c r="I352"/>
  <c r="G352"/>
  <c r="G351" s="1"/>
  <c r="G993"/>
  <c r="J993" s="1"/>
  <c r="I992"/>
  <c r="K352" l="1"/>
  <c r="J352"/>
  <c r="K992"/>
  <c r="K377"/>
  <c r="J377"/>
  <c r="K373"/>
  <c r="J373"/>
  <c r="H542"/>
  <c r="H541" s="1"/>
  <c r="H845"/>
  <c r="H844" s="1"/>
  <c r="H843" s="1"/>
  <c r="H784" s="1"/>
  <c r="H764" s="1"/>
  <c r="H327"/>
  <c r="H204"/>
  <c r="H667"/>
  <c r="H10"/>
  <c r="G992"/>
  <c r="J992" s="1"/>
  <c r="I376"/>
  <c r="I351"/>
  <c r="I372"/>
  <c r="G876"/>
  <c r="I1018"/>
  <c r="G1018"/>
  <c r="G1017" s="1"/>
  <c r="G1016" s="1"/>
  <c r="G1015" s="1"/>
  <c r="G1014" s="1"/>
  <c r="I820"/>
  <c r="G820"/>
  <c r="G819" s="1"/>
  <c r="G818" s="1"/>
  <c r="G817" s="1"/>
  <c r="G816" s="1"/>
  <c r="J820" l="1"/>
  <c r="K820"/>
  <c r="K376"/>
  <c r="J376"/>
  <c r="K1018"/>
  <c r="J1018"/>
  <c r="K372"/>
  <c r="J372"/>
  <c r="K351"/>
  <c r="J351"/>
  <c r="H9"/>
  <c r="H1144" s="1"/>
  <c r="I1017"/>
  <c r="I819"/>
  <c r="G929"/>
  <c r="G927"/>
  <c r="G923"/>
  <c r="G921"/>
  <c r="I903"/>
  <c r="G903"/>
  <c r="K819" l="1"/>
  <c r="J819"/>
  <c r="K1017"/>
  <c r="J1017"/>
  <c r="K903"/>
  <c r="J903"/>
  <c r="I818"/>
  <c r="I1016"/>
  <c r="G920"/>
  <c r="G919" s="1"/>
  <c r="K1016" l="1"/>
  <c r="J1016"/>
  <c r="K818"/>
  <c r="J818"/>
  <c r="I817"/>
  <c r="I1015"/>
  <c r="G762"/>
  <c r="G761" s="1"/>
  <c r="G759"/>
  <c r="G758" s="1"/>
  <c r="G474"/>
  <c r="G473" s="1"/>
  <c r="I1004"/>
  <c r="G1004"/>
  <c r="G1003" s="1"/>
  <c r="G1002" s="1"/>
  <c r="I1062"/>
  <c r="G1062"/>
  <c r="I1060"/>
  <c r="G1060"/>
  <c r="I536"/>
  <c r="G536"/>
  <c r="G535" s="1"/>
  <c r="K817" l="1"/>
  <c r="J817"/>
  <c r="K536"/>
  <c r="J536"/>
  <c r="J1015"/>
  <c r="K1015"/>
  <c r="K1004"/>
  <c r="J1004"/>
  <c r="K1060"/>
  <c r="J1060"/>
  <c r="K1062"/>
  <c r="J1062"/>
  <c r="I535"/>
  <c r="I1014"/>
  <c r="I1003"/>
  <c r="I816"/>
  <c r="I1059"/>
  <c r="G1059"/>
  <c r="G584"/>
  <c r="I389"/>
  <c r="G389"/>
  <c r="I1091"/>
  <c r="G1091"/>
  <c r="K1091" l="1"/>
  <c r="J1091"/>
  <c r="K1014"/>
  <c r="J1014"/>
  <c r="K535"/>
  <c r="J535"/>
  <c r="K816"/>
  <c r="J816"/>
  <c r="K389"/>
  <c r="J389"/>
  <c r="K1003"/>
  <c r="J1003"/>
  <c r="K1059"/>
  <c r="J1059"/>
  <c r="I1002"/>
  <c r="I793"/>
  <c r="G793"/>
  <c r="G792" s="1"/>
  <c r="I579"/>
  <c r="G579"/>
  <c r="G578" s="1"/>
  <c r="G577" s="1"/>
  <c r="I741"/>
  <c r="G741"/>
  <c r="G740" s="1"/>
  <c r="I732"/>
  <c r="G732"/>
  <c r="G731" s="1"/>
  <c r="I725"/>
  <c r="G725"/>
  <c r="G724" s="1"/>
  <c r="I385"/>
  <c r="G385"/>
  <c r="G384" s="1"/>
  <c r="G383" s="1"/>
  <c r="I369"/>
  <c r="G369"/>
  <c r="G368" s="1"/>
  <c r="I356"/>
  <c r="G356"/>
  <c r="G355" s="1"/>
  <c r="G350" s="1"/>
  <c r="I618"/>
  <c r="G618"/>
  <c r="G616"/>
  <c r="J616" s="1"/>
  <c r="I615"/>
  <c r="K725" l="1"/>
  <c r="J725"/>
  <c r="K1002"/>
  <c r="J1002"/>
  <c r="K356"/>
  <c r="J356"/>
  <c r="K732"/>
  <c r="J732"/>
  <c r="K793"/>
  <c r="J793"/>
  <c r="K369"/>
  <c r="J369"/>
  <c r="K385"/>
  <c r="J385"/>
  <c r="K618"/>
  <c r="J618"/>
  <c r="K741"/>
  <c r="J741"/>
  <c r="K615"/>
  <c r="J615"/>
  <c r="J579"/>
  <c r="I368"/>
  <c r="I724"/>
  <c r="I740"/>
  <c r="I792"/>
  <c r="G615"/>
  <c r="I355"/>
  <c r="I384"/>
  <c r="I731"/>
  <c r="I578"/>
  <c r="J578" s="1"/>
  <c r="I614"/>
  <c r="I936"/>
  <c r="G936"/>
  <c r="G935" s="1"/>
  <c r="G934" s="1"/>
  <c r="I806"/>
  <c r="G806"/>
  <c r="G805" s="1"/>
  <c r="G804" s="1"/>
  <c r="I861"/>
  <c r="G861"/>
  <c r="I972"/>
  <c r="G972"/>
  <c r="G971" s="1"/>
  <c r="G970" s="1"/>
  <c r="G969" s="1"/>
  <c r="G968" s="1"/>
  <c r="I840"/>
  <c r="G840"/>
  <c r="G839" s="1"/>
  <c r="G838" s="1"/>
  <c r="G837" s="1"/>
  <c r="G836" s="1"/>
  <c r="J740" l="1"/>
  <c r="K740"/>
  <c r="K614"/>
  <c r="J972"/>
  <c r="K972"/>
  <c r="K368"/>
  <c r="J368"/>
  <c r="J724"/>
  <c r="K724"/>
  <c r="K731"/>
  <c r="J731"/>
  <c r="K861"/>
  <c r="J861"/>
  <c r="K936"/>
  <c r="J936"/>
  <c r="K355"/>
  <c r="J355"/>
  <c r="K840"/>
  <c r="J840"/>
  <c r="K806"/>
  <c r="J806"/>
  <c r="K384"/>
  <c r="J384"/>
  <c r="K792"/>
  <c r="J792"/>
  <c r="I839"/>
  <c r="I971"/>
  <c r="I805"/>
  <c r="I577"/>
  <c r="J577" s="1"/>
  <c r="I383"/>
  <c r="G614"/>
  <c r="G613" s="1"/>
  <c r="I935"/>
  <c r="I350"/>
  <c r="I613"/>
  <c r="G1054"/>
  <c r="G1053" s="1"/>
  <c r="G1049"/>
  <c r="G1048" s="1"/>
  <c r="K383" l="1"/>
  <c r="J383"/>
  <c r="K805"/>
  <c r="J805"/>
  <c r="K971"/>
  <c r="J971"/>
  <c r="J614"/>
  <c r="K613"/>
  <c r="J613"/>
  <c r="K839"/>
  <c r="J839"/>
  <c r="K350"/>
  <c r="J350"/>
  <c r="K935"/>
  <c r="J935"/>
  <c r="I934"/>
  <c r="I804"/>
  <c r="I838"/>
  <c r="I970"/>
  <c r="I504"/>
  <c r="G504"/>
  <c r="G503" s="1"/>
  <c r="I500"/>
  <c r="G500"/>
  <c r="G499" s="1"/>
  <c r="I496"/>
  <c r="G496"/>
  <c r="G495" s="1"/>
  <c r="I488"/>
  <c r="G488"/>
  <c r="G487" s="1"/>
  <c r="G486" s="1"/>
  <c r="I956"/>
  <c r="G956"/>
  <c r="K934" l="1"/>
  <c r="J934"/>
  <c r="K500"/>
  <c r="J500"/>
  <c r="K956"/>
  <c r="J956"/>
  <c r="K496"/>
  <c r="J496"/>
  <c r="K504"/>
  <c r="J504"/>
  <c r="K970"/>
  <c r="J970"/>
  <c r="K488"/>
  <c r="J488"/>
  <c r="K838"/>
  <c r="J838"/>
  <c r="J804"/>
  <c r="K804"/>
  <c r="I487"/>
  <c r="I499"/>
  <c r="I969"/>
  <c r="I837"/>
  <c r="I495"/>
  <c r="I503"/>
  <c r="G494"/>
  <c r="G493" s="1"/>
  <c r="G492" s="1"/>
  <c r="G485"/>
  <c r="G484" s="1"/>
  <c r="I1008"/>
  <c r="G1008"/>
  <c r="K503" l="1"/>
  <c r="J503"/>
  <c r="K837"/>
  <c r="J837"/>
  <c r="K969"/>
  <c r="J969"/>
  <c r="K495"/>
  <c r="J495"/>
  <c r="K499"/>
  <c r="J499"/>
  <c r="K1008"/>
  <c r="J1008"/>
  <c r="K487"/>
  <c r="J487"/>
  <c r="I494"/>
  <c r="I836"/>
  <c r="I1007"/>
  <c r="I968"/>
  <c r="I486"/>
  <c r="G1007"/>
  <c r="I923"/>
  <c r="I921"/>
  <c r="K923" l="1"/>
  <c r="J923"/>
  <c r="K486"/>
  <c r="J486"/>
  <c r="J836"/>
  <c r="K836"/>
  <c r="K921"/>
  <c r="J921"/>
  <c r="K968"/>
  <c r="J968"/>
  <c r="K494"/>
  <c r="J494"/>
  <c r="K1007"/>
  <c r="J1007"/>
  <c r="I493"/>
  <c r="I485"/>
  <c r="I920"/>
  <c r="K493" l="1"/>
  <c r="J493"/>
  <c r="K485"/>
  <c r="J485"/>
  <c r="K920"/>
  <c r="J920"/>
  <c r="I492"/>
  <c r="I919"/>
  <c r="I484"/>
  <c r="I944"/>
  <c r="G944"/>
  <c r="G941" s="1"/>
  <c r="G940" s="1"/>
  <c r="K919" l="1"/>
  <c r="J919"/>
  <c r="K492"/>
  <c r="J492"/>
  <c r="K944"/>
  <c r="J944"/>
  <c r="K484"/>
  <c r="J484"/>
  <c r="I941"/>
  <c r="I814"/>
  <c r="G814"/>
  <c r="G813" s="1"/>
  <c r="G812" s="1"/>
  <c r="K814" l="1"/>
  <c r="J814"/>
  <c r="K941"/>
  <c r="J941"/>
  <c r="I813"/>
  <c r="I940"/>
  <c r="I716"/>
  <c r="G716"/>
  <c r="G715" s="1"/>
  <c r="G210"/>
  <c r="J210" s="1"/>
  <c r="I175"/>
  <c r="I381"/>
  <c r="G381"/>
  <c r="G380" s="1"/>
  <c r="I325"/>
  <c r="G325"/>
  <c r="G324" s="1"/>
  <c r="G323" s="1"/>
  <c r="G322" s="1"/>
  <c r="I422"/>
  <c r="G422"/>
  <c r="I1131"/>
  <c r="G1131"/>
  <c r="K325" l="1"/>
  <c r="J325"/>
  <c r="K813"/>
  <c r="J813"/>
  <c r="K716"/>
  <c r="J716"/>
  <c r="J175"/>
  <c r="K175"/>
  <c r="K422"/>
  <c r="J422"/>
  <c r="K940"/>
  <c r="J940"/>
  <c r="K381"/>
  <c r="J381"/>
  <c r="K1131"/>
  <c r="J1131"/>
  <c r="I812"/>
  <c r="I380"/>
  <c r="I715"/>
  <c r="I324"/>
  <c r="I1043"/>
  <c r="G1043"/>
  <c r="I95"/>
  <c r="G95"/>
  <c r="I93"/>
  <c r="G93"/>
  <c r="I692"/>
  <c r="G692"/>
  <c r="G691" s="1"/>
  <c r="K1043" l="1"/>
  <c r="J1043"/>
  <c r="K324"/>
  <c r="J324"/>
  <c r="K715"/>
  <c r="J715"/>
  <c r="K692"/>
  <c r="J692"/>
  <c r="K380"/>
  <c r="J380"/>
  <c r="J95"/>
  <c r="K95"/>
  <c r="K93"/>
  <c r="J93"/>
  <c r="J812"/>
  <c r="K812"/>
  <c r="I323"/>
  <c r="I691"/>
  <c r="G690"/>
  <c r="I92"/>
  <c r="G92"/>
  <c r="I512"/>
  <c r="G512"/>
  <c r="G511" s="1"/>
  <c r="G510" s="1"/>
  <c r="G509" s="1"/>
  <c r="I896"/>
  <c r="G896"/>
  <c r="I894"/>
  <c r="G894"/>
  <c r="I888"/>
  <c r="G888"/>
  <c r="I886"/>
  <c r="G886"/>
  <c r="I884"/>
  <c r="G884"/>
  <c r="K896" l="1"/>
  <c r="J896"/>
  <c r="K92"/>
  <c r="J92"/>
  <c r="K512"/>
  <c r="J512"/>
  <c r="J884"/>
  <c r="K884"/>
  <c r="K894"/>
  <c r="J894"/>
  <c r="K886"/>
  <c r="J886"/>
  <c r="K888"/>
  <c r="J888"/>
  <c r="K691"/>
  <c r="J691"/>
  <c r="K323"/>
  <c r="J323"/>
  <c r="I322"/>
  <c r="I511"/>
  <c r="I690"/>
  <c r="I915"/>
  <c r="G915"/>
  <c r="G914" s="1"/>
  <c r="K511" l="1"/>
  <c r="J511"/>
  <c r="K915"/>
  <c r="J915"/>
  <c r="K690"/>
  <c r="J690"/>
  <c r="K322"/>
  <c r="J322"/>
  <c r="I914"/>
  <c r="I510"/>
  <c r="I762"/>
  <c r="I759"/>
  <c r="G444"/>
  <c r="G443" s="1"/>
  <c r="I444"/>
  <c r="I447"/>
  <c r="G447"/>
  <c r="G446" s="1"/>
  <c r="I270"/>
  <c r="G270"/>
  <c r="G269" s="1"/>
  <c r="I346"/>
  <c r="G346"/>
  <c r="G345" s="1"/>
  <c r="G344" s="1"/>
  <c r="K346" l="1"/>
  <c r="J346"/>
  <c r="K447"/>
  <c r="J447"/>
  <c r="K444"/>
  <c r="J444"/>
  <c r="K759"/>
  <c r="J759"/>
  <c r="K762"/>
  <c r="J762"/>
  <c r="K510"/>
  <c r="J510"/>
  <c r="K270"/>
  <c r="J270"/>
  <c r="K914"/>
  <c r="J914"/>
  <c r="I269"/>
  <c r="I443"/>
  <c r="I446"/>
  <c r="I761"/>
  <c r="I758"/>
  <c r="I345"/>
  <c r="I509"/>
  <c r="G343"/>
  <c r="G757"/>
  <c r="I646"/>
  <c r="G646"/>
  <c r="G645" s="1"/>
  <c r="G644" s="1"/>
  <c r="G643" s="1"/>
  <c r="I631"/>
  <c r="G631"/>
  <c r="G630" s="1"/>
  <c r="K509" l="1"/>
  <c r="J509"/>
  <c r="K758"/>
  <c r="J758"/>
  <c r="K761"/>
  <c r="J761"/>
  <c r="K345"/>
  <c r="J345"/>
  <c r="K631"/>
  <c r="J631"/>
  <c r="K646"/>
  <c r="J646"/>
  <c r="K446"/>
  <c r="J446"/>
  <c r="K443"/>
  <c r="J443"/>
  <c r="K269"/>
  <c r="J269"/>
  <c r="I757"/>
  <c r="I645"/>
  <c r="I344"/>
  <c r="I630"/>
  <c r="I566"/>
  <c r="G566"/>
  <c r="G565" s="1"/>
  <c r="K645" l="1"/>
  <c r="J645"/>
  <c r="K757"/>
  <c r="J757"/>
  <c r="K566"/>
  <c r="J566"/>
  <c r="K630"/>
  <c r="J630"/>
  <c r="J344"/>
  <c r="K344"/>
  <c r="I644"/>
  <c r="I565"/>
  <c r="I343"/>
  <c r="I929"/>
  <c r="I927"/>
  <c r="I891"/>
  <c r="G891"/>
  <c r="G890" s="1"/>
  <c r="I802"/>
  <c r="G802"/>
  <c r="G801" s="1"/>
  <c r="K891" l="1"/>
  <c r="J891"/>
  <c r="K565"/>
  <c r="J565"/>
  <c r="K929"/>
  <c r="J929"/>
  <c r="K802"/>
  <c r="J802"/>
  <c r="K927"/>
  <c r="J927"/>
  <c r="K343"/>
  <c r="J343"/>
  <c r="K644"/>
  <c r="J644"/>
  <c r="I890"/>
  <c r="I643"/>
  <c r="I801"/>
  <c r="G926"/>
  <c r="I926"/>
  <c r="I88"/>
  <c r="G88"/>
  <c r="I90"/>
  <c r="G90"/>
  <c r="I100"/>
  <c r="G100"/>
  <c r="I252"/>
  <c r="G252"/>
  <c r="G251" s="1"/>
  <c r="I996"/>
  <c r="G996"/>
  <c r="G826"/>
  <c r="G825" s="1"/>
  <c r="G824" s="1"/>
  <c r="G823" s="1"/>
  <c r="G822" s="1"/>
  <c r="I826"/>
  <c r="I570"/>
  <c r="G570"/>
  <c r="I255"/>
  <c r="G255"/>
  <c r="K100" l="1"/>
  <c r="J100"/>
  <c r="K890"/>
  <c r="J890"/>
  <c r="K643"/>
  <c r="J643"/>
  <c r="K826"/>
  <c r="J826"/>
  <c r="K926"/>
  <c r="J926"/>
  <c r="K570"/>
  <c r="J570"/>
  <c r="K90"/>
  <c r="J90"/>
  <c r="K996"/>
  <c r="J996"/>
  <c r="K252"/>
  <c r="J252"/>
  <c r="K88"/>
  <c r="J88"/>
  <c r="J255"/>
  <c r="K255"/>
  <c r="K801"/>
  <c r="J801"/>
  <c r="I251"/>
  <c r="I825"/>
  <c r="I254"/>
  <c r="I569"/>
  <c r="G87"/>
  <c r="I87"/>
  <c r="I737"/>
  <c r="G737"/>
  <c r="G736" s="1"/>
  <c r="I728"/>
  <c r="G728"/>
  <c r="G727" s="1"/>
  <c r="G723" s="1"/>
  <c r="G25"/>
  <c r="J25" s="1"/>
  <c r="K737" l="1"/>
  <c r="J737"/>
  <c r="J87"/>
  <c r="K87"/>
  <c r="K825"/>
  <c r="J825"/>
  <c r="K569"/>
  <c r="K254"/>
  <c r="K728"/>
  <c r="J728"/>
  <c r="K251"/>
  <c r="J251"/>
  <c r="I727"/>
  <c r="I824"/>
  <c r="I736"/>
  <c r="I564"/>
  <c r="G735"/>
  <c r="G734" s="1"/>
  <c r="G722"/>
  <c r="K727" l="1"/>
  <c r="J727"/>
  <c r="K824"/>
  <c r="J824"/>
  <c r="K564"/>
  <c r="K736"/>
  <c r="J736"/>
  <c r="I735"/>
  <c r="I723"/>
  <c r="I823"/>
  <c r="G721"/>
  <c r="I67"/>
  <c r="G67"/>
  <c r="G66" s="1"/>
  <c r="G65" s="1"/>
  <c r="G64" s="1"/>
  <c r="I1142"/>
  <c r="G1142"/>
  <c r="I1140"/>
  <c r="G1140"/>
  <c r="I1138"/>
  <c r="G1138"/>
  <c r="I1129"/>
  <c r="G1129"/>
  <c r="I1127"/>
  <c r="G1127"/>
  <c r="I1124"/>
  <c r="G1124"/>
  <c r="G1123" s="1"/>
  <c r="I1121"/>
  <c r="G1121"/>
  <c r="G1120" s="1"/>
  <c r="I41"/>
  <c r="G41"/>
  <c r="I39"/>
  <c r="G39"/>
  <c r="I680"/>
  <c r="G680"/>
  <c r="I678"/>
  <c r="G678"/>
  <c r="I102"/>
  <c r="G102"/>
  <c r="I98"/>
  <c r="G98"/>
  <c r="I110"/>
  <c r="G110"/>
  <c r="I108"/>
  <c r="G108"/>
  <c r="I50"/>
  <c r="G50"/>
  <c r="I48"/>
  <c r="G48"/>
  <c r="I46"/>
  <c r="G46"/>
  <c r="I1089"/>
  <c r="G1089"/>
  <c r="I1087"/>
  <c r="G1087"/>
  <c r="I688"/>
  <c r="G688"/>
  <c r="I686"/>
  <c r="G686"/>
  <c r="I684"/>
  <c r="G684"/>
  <c r="K688" l="1"/>
  <c r="J688"/>
  <c r="K48"/>
  <c r="J48"/>
  <c r="K98"/>
  <c r="J98"/>
  <c r="K39"/>
  <c r="J39"/>
  <c r="K1127"/>
  <c r="J1127"/>
  <c r="K1142"/>
  <c r="J1142"/>
  <c r="K1087"/>
  <c r="J1087"/>
  <c r="K50"/>
  <c r="J50"/>
  <c r="K102"/>
  <c r="J102"/>
  <c r="K41"/>
  <c r="J41"/>
  <c r="K1129"/>
  <c r="J1129"/>
  <c r="K67"/>
  <c r="J67"/>
  <c r="K678"/>
  <c r="J678"/>
  <c r="K1121"/>
  <c r="J1121"/>
  <c r="K1138"/>
  <c r="J1138"/>
  <c r="K823"/>
  <c r="J823"/>
  <c r="K1089"/>
  <c r="J1089"/>
  <c r="K723"/>
  <c r="J723"/>
  <c r="K684"/>
  <c r="J684"/>
  <c r="K108"/>
  <c r="J108"/>
  <c r="J686"/>
  <c r="K686"/>
  <c r="K46"/>
  <c r="J46"/>
  <c r="K110"/>
  <c r="J110"/>
  <c r="K680"/>
  <c r="J680"/>
  <c r="K1124"/>
  <c r="J1124"/>
  <c r="K1140"/>
  <c r="J1140"/>
  <c r="K735"/>
  <c r="J735"/>
  <c r="I734"/>
  <c r="I822"/>
  <c r="I1123"/>
  <c r="I66"/>
  <c r="I722"/>
  <c r="I1120"/>
  <c r="I1086"/>
  <c r="G1086"/>
  <c r="G1126"/>
  <c r="I1126"/>
  <c r="I1137"/>
  <c r="G1137"/>
  <c r="I677"/>
  <c r="G38"/>
  <c r="G37" s="1"/>
  <c r="G36" s="1"/>
  <c r="I38"/>
  <c r="G677"/>
  <c r="G676" s="1"/>
  <c r="G683"/>
  <c r="G107"/>
  <c r="I107"/>
  <c r="I45"/>
  <c r="I683"/>
  <c r="G97"/>
  <c r="G45"/>
  <c r="I97"/>
  <c r="K822" l="1"/>
  <c r="J822"/>
  <c r="K734"/>
  <c r="J734"/>
  <c r="K97"/>
  <c r="J97"/>
  <c r="K38"/>
  <c r="J38"/>
  <c r="K1086"/>
  <c r="J1086"/>
  <c r="K677"/>
  <c r="J677"/>
  <c r="K1120"/>
  <c r="J1120"/>
  <c r="K1126"/>
  <c r="J1126"/>
  <c r="K683"/>
  <c r="J683"/>
  <c r="K722"/>
  <c r="J722"/>
  <c r="K45"/>
  <c r="J45"/>
  <c r="K66"/>
  <c r="J66"/>
  <c r="K107"/>
  <c r="J107"/>
  <c r="K1137"/>
  <c r="J1137"/>
  <c r="K1123"/>
  <c r="J1123"/>
  <c r="I65"/>
  <c r="I37"/>
  <c r="I676"/>
  <c r="I721"/>
  <c r="I408"/>
  <c r="G408"/>
  <c r="I406"/>
  <c r="G406"/>
  <c r="I177"/>
  <c r="I158"/>
  <c r="G158"/>
  <c r="G157" s="1"/>
  <c r="G156" s="1"/>
  <c r="K406" l="1"/>
  <c r="J406"/>
  <c r="K37"/>
  <c r="J37"/>
  <c r="K158"/>
  <c r="J158"/>
  <c r="K177"/>
  <c r="J177"/>
  <c r="K721"/>
  <c r="J721"/>
  <c r="K65"/>
  <c r="J65"/>
  <c r="J408"/>
  <c r="K408"/>
  <c r="J676"/>
  <c r="K676"/>
  <c r="I64"/>
  <c r="I157"/>
  <c r="I36"/>
  <c r="G405"/>
  <c r="I405"/>
  <c r="K405" l="1"/>
  <c r="J405"/>
  <c r="K36"/>
  <c r="J36"/>
  <c r="K157"/>
  <c r="J157"/>
  <c r="K64"/>
  <c r="J64"/>
  <c r="I156"/>
  <c r="I190"/>
  <c r="G190"/>
  <c r="G189" s="1"/>
  <c r="I187"/>
  <c r="G187"/>
  <c r="G186" s="1"/>
  <c r="I184"/>
  <c r="G184"/>
  <c r="G183" s="1"/>
  <c r="I480"/>
  <c r="G480"/>
  <c r="G479" s="1"/>
  <c r="I477"/>
  <c r="G477"/>
  <c r="G476" s="1"/>
  <c r="I474"/>
  <c r="I471"/>
  <c r="G471"/>
  <c r="G470" s="1"/>
  <c r="G950"/>
  <c r="J950" s="1"/>
  <c r="I948"/>
  <c r="G948"/>
  <c r="I1054"/>
  <c r="I1051"/>
  <c r="I1049"/>
  <c r="I999"/>
  <c r="G999"/>
  <c r="G998" s="1"/>
  <c r="I989"/>
  <c r="G989"/>
  <c r="G988" s="1"/>
  <c r="I912"/>
  <c r="G912"/>
  <c r="I910"/>
  <c r="G910"/>
  <c r="I871"/>
  <c r="G871"/>
  <c r="I869"/>
  <c r="G869"/>
  <c r="I866"/>
  <c r="G866"/>
  <c r="I864"/>
  <c r="G864"/>
  <c r="I856"/>
  <c r="G856"/>
  <c r="I854"/>
  <c r="G854"/>
  <c r="I852"/>
  <c r="G852"/>
  <c r="I850"/>
  <c r="G850"/>
  <c r="I848"/>
  <c r="G848"/>
  <c r="I881"/>
  <c r="I879"/>
  <c r="I877"/>
  <c r="K879" l="1"/>
  <c r="J879"/>
  <c r="K948"/>
  <c r="J948"/>
  <c r="K881"/>
  <c r="J881"/>
  <c r="K869"/>
  <c r="J869"/>
  <c r="K184"/>
  <c r="J184"/>
  <c r="K848"/>
  <c r="J848"/>
  <c r="K871"/>
  <c r="J871"/>
  <c r="K999"/>
  <c r="J999"/>
  <c r="K471"/>
  <c r="J471"/>
  <c r="K1049"/>
  <c r="J1049"/>
  <c r="K474"/>
  <c r="J474"/>
  <c r="K187"/>
  <c r="J187"/>
  <c r="K910"/>
  <c r="J910"/>
  <c r="K854"/>
  <c r="J854"/>
  <c r="K864"/>
  <c r="J864"/>
  <c r="K1054"/>
  <c r="J1054"/>
  <c r="K477"/>
  <c r="J477"/>
  <c r="K190"/>
  <c r="J190"/>
  <c r="K480"/>
  <c r="J480"/>
  <c r="K989"/>
  <c r="J989"/>
  <c r="K856"/>
  <c r="J856"/>
  <c r="K850"/>
  <c r="J850"/>
  <c r="K1051"/>
  <c r="J1051"/>
  <c r="K877"/>
  <c r="J877"/>
  <c r="J852"/>
  <c r="K852"/>
  <c r="K866"/>
  <c r="J866"/>
  <c r="K912"/>
  <c r="J912"/>
  <c r="K156"/>
  <c r="J156"/>
  <c r="I473"/>
  <c r="I479"/>
  <c r="I186"/>
  <c r="I998"/>
  <c r="I1053"/>
  <c r="I476"/>
  <c r="I183"/>
  <c r="I189"/>
  <c r="I470"/>
  <c r="I988"/>
  <c r="I1006"/>
  <c r="G947"/>
  <c r="I947"/>
  <c r="G1047"/>
  <c r="G1046" s="1"/>
  <c r="I1048"/>
  <c r="I868"/>
  <c r="G868"/>
  <c r="I883"/>
  <c r="G863"/>
  <c r="G847"/>
  <c r="I893"/>
  <c r="I909"/>
  <c r="I876"/>
  <c r="G883"/>
  <c r="I863"/>
  <c r="G893"/>
  <c r="G909"/>
  <c r="I847"/>
  <c r="I273"/>
  <c r="I261"/>
  <c r="G261"/>
  <c r="I339"/>
  <c r="G339"/>
  <c r="G273"/>
  <c r="I458"/>
  <c r="G458"/>
  <c r="I434"/>
  <c r="G434"/>
  <c r="G433" s="1"/>
  <c r="I240"/>
  <c r="G240"/>
  <c r="I232"/>
  <c r="K261" l="1"/>
  <c r="J261"/>
  <c r="K476"/>
  <c r="J476"/>
  <c r="J868"/>
  <c r="K868"/>
  <c r="K240"/>
  <c r="J240"/>
  <c r="J183"/>
  <c r="K183"/>
  <c r="K434"/>
  <c r="J434"/>
  <c r="K273"/>
  <c r="J273"/>
  <c r="K893"/>
  <c r="J893"/>
  <c r="K947"/>
  <c r="J947"/>
  <c r="K1053"/>
  <c r="J1053"/>
  <c r="K339"/>
  <c r="J339"/>
  <c r="K876"/>
  <c r="J876"/>
  <c r="K847"/>
  <c r="J847"/>
  <c r="K998"/>
  <c r="J998"/>
  <c r="K1006"/>
  <c r="K186"/>
  <c r="J186"/>
  <c r="K189"/>
  <c r="J189"/>
  <c r="K909"/>
  <c r="J909"/>
  <c r="K458"/>
  <c r="J458"/>
  <c r="K883"/>
  <c r="J883"/>
  <c r="K479"/>
  <c r="J479"/>
  <c r="K1048"/>
  <c r="J1048"/>
  <c r="K988"/>
  <c r="J988"/>
  <c r="K232"/>
  <c r="K863"/>
  <c r="J863"/>
  <c r="J470"/>
  <c r="K470"/>
  <c r="K473"/>
  <c r="J473"/>
  <c r="I1047"/>
  <c r="I433"/>
  <c r="I272"/>
  <c r="I782"/>
  <c r="G782"/>
  <c r="G781" s="1"/>
  <c r="I284"/>
  <c r="G284"/>
  <c r="G283" s="1"/>
  <c r="K433" l="1"/>
  <c r="J433"/>
  <c r="K1047"/>
  <c r="J1047"/>
  <c r="K284"/>
  <c r="J284"/>
  <c r="K782"/>
  <c r="J782"/>
  <c r="K272"/>
  <c r="I283"/>
  <c r="I1046"/>
  <c r="I781"/>
  <c r="I754"/>
  <c r="G754"/>
  <c r="G753" s="1"/>
  <c r="I749"/>
  <c r="G749"/>
  <c r="G748" s="1"/>
  <c r="K749" l="1"/>
  <c r="J749"/>
  <c r="K754"/>
  <c r="J754"/>
  <c r="K781"/>
  <c r="J781"/>
  <c r="K283"/>
  <c r="J283"/>
  <c r="K1046"/>
  <c r="J1046"/>
  <c r="I748"/>
  <c r="I753"/>
  <c r="G747"/>
  <c r="K748" l="1"/>
  <c r="J748"/>
  <c r="K753"/>
  <c r="J753"/>
  <c r="I747"/>
  <c r="I1078"/>
  <c r="G1078"/>
  <c r="I799"/>
  <c r="G799"/>
  <c r="G798" s="1"/>
  <c r="K799" l="1"/>
  <c r="J799"/>
  <c r="K1078"/>
  <c r="J1078"/>
  <c r="K747"/>
  <c r="J747"/>
  <c r="I798"/>
  <c r="G665"/>
  <c r="G664" s="1"/>
  <c r="G662"/>
  <c r="G661" s="1"/>
  <c r="K798" l="1"/>
  <c r="J798"/>
  <c r="I980"/>
  <c r="G980"/>
  <c r="G979" s="1"/>
  <c r="K980" l="1"/>
  <c r="J980"/>
  <c r="I979"/>
  <c r="G859"/>
  <c r="G858" s="1"/>
  <c r="G1106"/>
  <c r="K979" l="1"/>
  <c r="J979"/>
  <c r="I457"/>
  <c r="G457"/>
  <c r="G439" s="1"/>
  <c r="G438" s="1"/>
  <c r="K457" l="1"/>
  <c r="J457"/>
  <c r="I439"/>
  <c r="I665"/>
  <c r="K439" l="1"/>
  <c r="J439"/>
  <c r="K665"/>
  <c r="J665"/>
  <c r="I438"/>
  <c r="I664"/>
  <c r="G1006"/>
  <c r="J1006" s="1"/>
  <c r="K664" l="1"/>
  <c r="J664"/>
  <c r="K438"/>
  <c r="J438"/>
  <c r="I131"/>
  <c r="G131"/>
  <c r="G130" s="1"/>
  <c r="G129" s="1"/>
  <c r="I116"/>
  <c r="G116"/>
  <c r="G115" s="1"/>
  <c r="G114" s="1"/>
  <c r="G113" s="1"/>
  <c r="K116" l="1"/>
  <c r="J116"/>
  <c r="K131"/>
  <c r="J131"/>
  <c r="I115"/>
  <c r="I130"/>
  <c r="K130" l="1"/>
  <c r="J130"/>
  <c r="K115"/>
  <c r="J115"/>
  <c r="I114"/>
  <c r="I129"/>
  <c r="I466"/>
  <c r="G466"/>
  <c r="G465" s="1"/>
  <c r="G464" s="1"/>
  <c r="G463" s="1"/>
  <c r="K129" l="1"/>
  <c r="J129"/>
  <c r="K466"/>
  <c r="J466"/>
  <c r="K114"/>
  <c r="J114"/>
  <c r="I465"/>
  <c r="I113"/>
  <c r="K113" l="1"/>
  <c r="J113"/>
  <c r="K465"/>
  <c r="J465"/>
  <c r="I464"/>
  <c r="I420"/>
  <c r="G420"/>
  <c r="K420" l="1"/>
  <c r="J420"/>
  <c r="K464"/>
  <c r="J464"/>
  <c r="I463"/>
  <c r="I419"/>
  <c r="G419"/>
  <c r="G418" s="1"/>
  <c r="I1042"/>
  <c r="G1042"/>
  <c r="G1041" s="1"/>
  <c r="G1037" s="1"/>
  <c r="G1036" s="1"/>
  <c r="K419" l="1"/>
  <c r="J419"/>
  <c r="K1042"/>
  <c r="J1042"/>
  <c r="K463"/>
  <c r="J463"/>
  <c r="I418"/>
  <c r="I1041"/>
  <c r="I62"/>
  <c r="G62"/>
  <c r="I33"/>
  <c r="G33"/>
  <c r="K1041" l="1"/>
  <c r="J1041"/>
  <c r="K418"/>
  <c r="J418"/>
  <c r="K33"/>
  <c r="J33"/>
  <c r="K62"/>
  <c r="J62"/>
  <c r="I1037"/>
  <c r="G483"/>
  <c r="I483"/>
  <c r="K483" l="1"/>
  <c r="J483"/>
  <c r="I1036"/>
  <c r="K1037"/>
  <c r="J1037"/>
  <c r="I1077"/>
  <c r="G1077"/>
  <c r="G1076" s="1"/>
  <c r="G1075" s="1"/>
  <c r="G1074" s="1"/>
  <c r="G1073" s="1"/>
  <c r="G1072" s="1"/>
  <c r="I1068"/>
  <c r="G1068"/>
  <c r="I1066"/>
  <c r="G1066"/>
  <c r="I1024"/>
  <c r="G1024"/>
  <c r="G1023" s="1"/>
  <c r="G1022" s="1"/>
  <c r="G1021" s="1"/>
  <c r="G1020" s="1"/>
  <c r="I995"/>
  <c r="G995"/>
  <c r="G987" s="1"/>
  <c r="I985"/>
  <c r="G985"/>
  <c r="G984" s="1"/>
  <c r="G983" s="1"/>
  <c r="I978"/>
  <c r="G978"/>
  <c r="G977" s="1"/>
  <c r="I958"/>
  <c r="G958"/>
  <c r="I932"/>
  <c r="G932"/>
  <c r="G931" s="1"/>
  <c r="G925" s="1"/>
  <c r="I900"/>
  <c r="G900"/>
  <c r="G899" s="1"/>
  <c r="I874"/>
  <c r="G874"/>
  <c r="G873" s="1"/>
  <c r="G846" s="1"/>
  <c r="I859"/>
  <c r="I796"/>
  <c r="G796"/>
  <c r="G795" s="1"/>
  <c r="I790"/>
  <c r="G790"/>
  <c r="G789" s="1"/>
  <c r="I780"/>
  <c r="G780"/>
  <c r="I778"/>
  <c r="G778"/>
  <c r="G777" s="1"/>
  <c r="G776" s="1"/>
  <c r="I774"/>
  <c r="G774"/>
  <c r="G773" s="1"/>
  <c r="I771"/>
  <c r="G771"/>
  <c r="G770" s="1"/>
  <c r="J900" l="1"/>
  <c r="K900"/>
  <c r="K771"/>
  <c r="J771"/>
  <c r="J932"/>
  <c r="K932"/>
  <c r="K995"/>
  <c r="J995"/>
  <c r="K1077"/>
  <c r="J1077"/>
  <c r="K1068"/>
  <c r="J1068"/>
  <c r="K796"/>
  <c r="J796"/>
  <c r="K1024"/>
  <c r="J1024"/>
  <c r="K774"/>
  <c r="J774"/>
  <c r="K859"/>
  <c r="J859"/>
  <c r="I858"/>
  <c r="K1036"/>
  <c r="J1036"/>
  <c r="K874"/>
  <c r="J874"/>
  <c r="K978"/>
  <c r="J978"/>
  <c r="K1066"/>
  <c r="J1066"/>
  <c r="K985"/>
  <c r="J985"/>
  <c r="K790"/>
  <c r="J790"/>
  <c r="K958"/>
  <c r="J958"/>
  <c r="K778"/>
  <c r="J778"/>
  <c r="J780"/>
  <c r="K780"/>
  <c r="I789"/>
  <c r="I984"/>
  <c r="I777"/>
  <c r="I899"/>
  <c r="I770"/>
  <c r="I1023"/>
  <c r="I773"/>
  <c r="I795"/>
  <c r="I873"/>
  <c r="I931"/>
  <c r="I977"/>
  <c r="I987"/>
  <c r="I1076"/>
  <c r="I955"/>
  <c r="G982"/>
  <c r="G788"/>
  <c r="G787" s="1"/>
  <c r="G955"/>
  <c r="G954" s="1"/>
  <c r="G953" s="1"/>
  <c r="G952" s="1"/>
  <c r="I1065"/>
  <c r="G1065"/>
  <c r="G1058" s="1"/>
  <c r="G898"/>
  <c r="I946"/>
  <c r="G769"/>
  <c r="G768" s="1"/>
  <c r="G767" s="1"/>
  <c r="G766" s="1"/>
  <c r="G765" s="1"/>
  <c r="G946"/>
  <c r="K873" l="1"/>
  <c r="J873"/>
  <c r="K795"/>
  <c r="J795"/>
  <c r="K773"/>
  <c r="J773"/>
  <c r="K789"/>
  <c r="J789"/>
  <c r="K955"/>
  <c r="J955"/>
  <c r="K1023"/>
  <c r="J1023"/>
  <c r="K858"/>
  <c r="J858"/>
  <c r="K770"/>
  <c r="J770"/>
  <c r="K1076"/>
  <c r="J1076"/>
  <c r="K899"/>
  <c r="J899"/>
  <c r="K977"/>
  <c r="J977"/>
  <c r="K777"/>
  <c r="J777"/>
  <c r="K946"/>
  <c r="J946"/>
  <c r="K987"/>
  <c r="J987"/>
  <c r="K1065"/>
  <c r="J1065"/>
  <c r="K931"/>
  <c r="J931"/>
  <c r="K984"/>
  <c r="J984"/>
  <c r="I898"/>
  <c r="I769"/>
  <c r="I954"/>
  <c r="I846"/>
  <c r="I925"/>
  <c r="I1022"/>
  <c r="I983"/>
  <c r="I1075"/>
  <c r="I776"/>
  <c r="I788"/>
  <c r="I1058"/>
  <c r="G845"/>
  <c r="G844" s="1"/>
  <c r="I939"/>
  <c r="G939"/>
  <c r="G938" s="1"/>
  <c r="G786"/>
  <c r="G785" s="1"/>
  <c r="G1057"/>
  <c r="G1056" s="1"/>
  <c r="G1035" s="1"/>
  <c r="G976"/>
  <c r="G975" s="1"/>
  <c r="K939" l="1"/>
  <c r="J939"/>
  <c r="K925"/>
  <c r="J925"/>
  <c r="K1058"/>
  <c r="J1058"/>
  <c r="K954"/>
  <c r="J954"/>
  <c r="K1022"/>
  <c r="J1022"/>
  <c r="K769"/>
  <c r="J769"/>
  <c r="J788"/>
  <c r="K788"/>
  <c r="K776"/>
  <c r="J776"/>
  <c r="K846"/>
  <c r="J846"/>
  <c r="K898"/>
  <c r="J898"/>
  <c r="K1075"/>
  <c r="J1075"/>
  <c r="K983"/>
  <c r="J983"/>
  <c r="I787"/>
  <c r="I953"/>
  <c r="I845"/>
  <c r="I938"/>
  <c r="I1021"/>
  <c r="I982"/>
  <c r="I1074"/>
  <c r="I1057"/>
  <c r="I768"/>
  <c r="G843"/>
  <c r="G784" s="1"/>
  <c r="G764" s="1"/>
  <c r="K1057" l="1"/>
  <c r="J1057"/>
  <c r="K1021"/>
  <c r="J1021"/>
  <c r="K1074"/>
  <c r="J1074"/>
  <c r="K982"/>
  <c r="J982"/>
  <c r="K938"/>
  <c r="J938"/>
  <c r="K953"/>
  <c r="J953"/>
  <c r="K845"/>
  <c r="J845"/>
  <c r="K768"/>
  <c r="J768"/>
  <c r="K787"/>
  <c r="J787"/>
  <c r="I952"/>
  <c r="I844"/>
  <c r="I767"/>
  <c r="I1073"/>
  <c r="I1020"/>
  <c r="I976"/>
  <c r="I1056"/>
  <c r="I786"/>
  <c r="I333"/>
  <c r="G333"/>
  <c r="G332" s="1"/>
  <c r="G331" s="1"/>
  <c r="K1073" l="1"/>
  <c r="J1073"/>
  <c r="K1020"/>
  <c r="J1020"/>
  <c r="K976"/>
  <c r="J976"/>
  <c r="K767"/>
  <c r="J767"/>
  <c r="J844"/>
  <c r="K844"/>
  <c r="K333"/>
  <c r="J333"/>
  <c r="K952"/>
  <c r="J952"/>
  <c r="K786"/>
  <c r="J786"/>
  <c r="J1056"/>
  <c r="K1056"/>
  <c r="I1035"/>
  <c r="I975"/>
  <c r="I785"/>
  <c r="I843"/>
  <c r="I766"/>
  <c r="I332"/>
  <c r="I1072"/>
  <c r="G330"/>
  <c r="G329" s="1"/>
  <c r="I127"/>
  <c r="G127"/>
  <c r="G126" s="1"/>
  <c r="G125" s="1"/>
  <c r="G124" s="1"/>
  <c r="I662"/>
  <c r="I659"/>
  <c r="G659"/>
  <c r="G658" s="1"/>
  <c r="G657" s="1"/>
  <c r="I225"/>
  <c r="G225"/>
  <c r="G224" s="1"/>
  <c r="G223" s="1"/>
  <c r="G222" s="1"/>
  <c r="I218"/>
  <c r="G218"/>
  <c r="G217" s="1"/>
  <c r="I674"/>
  <c r="G674"/>
  <c r="G673" s="1"/>
  <c r="G672" s="1"/>
  <c r="K332" l="1"/>
  <c r="J332"/>
  <c r="K766"/>
  <c r="J766"/>
  <c r="K843"/>
  <c r="J843"/>
  <c r="K785"/>
  <c r="J785"/>
  <c r="K659"/>
  <c r="J659"/>
  <c r="K674"/>
  <c r="J674"/>
  <c r="K225"/>
  <c r="J225"/>
  <c r="K662"/>
  <c r="J662"/>
  <c r="K975"/>
  <c r="J975"/>
  <c r="K127"/>
  <c r="J127"/>
  <c r="K218"/>
  <c r="J218"/>
  <c r="K1035"/>
  <c r="J1035"/>
  <c r="J1072"/>
  <c r="K1072"/>
  <c r="G216"/>
  <c r="G215" s="1"/>
  <c r="I784"/>
  <c r="I765"/>
  <c r="I658"/>
  <c r="I217"/>
  <c r="I331"/>
  <c r="I126"/>
  <c r="I673"/>
  <c r="I224"/>
  <c r="I661"/>
  <c r="G182"/>
  <c r="I182"/>
  <c r="K331" l="1"/>
  <c r="J331"/>
  <c r="K765"/>
  <c r="J765"/>
  <c r="K784"/>
  <c r="J784"/>
  <c r="K224"/>
  <c r="J224"/>
  <c r="K217"/>
  <c r="J217"/>
  <c r="K658"/>
  <c r="J658"/>
  <c r="K673"/>
  <c r="J673"/>
  <c r="K182"/>
  <c r="J182"/>
  <c r="K661"/>
  <c r="J661"/>
  <c r="K126"/>
  <c r="J126"/>
  <c r="I216"/>
  <c r="I672"/>
  <c r="I330"/>
  <c r="I657"/>
  <c r="I764"/>
  <c r="I223"/>
  <c r="I125"/>
  <c r="I82"/>
  <c r="G82"/>
  <c r="K657" l="1"/>
  <c r="J657"/>
  <c r="K330"/>
  <c r="J330"/>
  <c r="K216"/>
  <c r="J216"/>
  <c r="K125"/>
  <c r="J125"/>
  <c r="K672"/>
  <c r="J672"/>
  <c r="K223"/>
  <c r="J223"/>
  <c r="K82"/>
  <c r="J82"/>
  <c r="K764"/>
  <c r="J764"/>
  <c r="I222"/>
  <c r="I329"/>
  <c r="I215"/>
  <c r="I124"/>
  <c r="I1114"/>
  <c r="G1114"/>
  <c r="G1113" s="1"/>
  <c r="G1112" s="1"/>
  <c r="G1111" s="1"/>
  <c r="G1110" s="1"/>
  <c r="K1114" l="1"/>
  <c r="J1114"/>
  <c r="K124"/>
  <c r="J124"/>
  <c r="K329"/>
  <c r="J329"/>
  <c r="J215"/>
  <c r="K215"/>
  <c r="K222"/>
  <c r="J222"/>
  <c r="I1113"/>
  <c r="I214"/>
  <c r="I54"/>
  <c r="G54"/>
  <c r="G53" s="1"/>
  <c r="G52" s="1"/>
  <c r="I430"/>
  <c r="G430"/>
  <c r="G429" s="1"/>
  <c r="G428" s="1"/>
  <c r="K430" l="1"/>
  <c r="J430"/>
  <c r="K54"/>
  <c r="J54"/>
  <c r="K214"/>
  <c r="K1113"/>
  <c r="J1113"/>
  <c r="I429"/>
  <c r="I53"/>
  <c r="I1112"/>
  <c r="I213"/>
  <c r="G417"/>
  <c r="G682"/>
  <c r="I682"/>
  <c r="K682" l="1"/>
  <c r="J682"/>
  <c r="K213"/>
  <c r="K1112"/>
  <c r="J1112"/>
  <c r="K53"/>
  <c r="J53"/>
  <c r="K429"/>
  <c r="J429"/>
  <c r="I1111"/>
  <c r="I428"/>
  <c r="I52"/>
  <c r="G416"/>
  <c r="K52" l="1"/>
  <c r="J52"/>
  <c r="K428"/>
  <c r="J428"/>
  <c r="K1111"/>
  <c r="J1111"/>
  <c r="I1110"/>
  <c r="I417"/>
  <c r="I338"/>
  <c r="G338"/>
  <c r="G337" s="1"/>
  <c r="G272"/>
  <c r="J272" s="1"/>
  <c r="I267"/>
  <c r="G267"/>
  <c r="I265"/>
  <c r="G265"/>
  <c r="I260"/>
  <c r="G260"/>
  <c r="G259" s="1"/>
  <c r="G282"/>
  <c r="G281" s="1"/>
  <c r="I282"/>
  <c r="I60"/>
  <c r="G60"/>
  <c r="K1110" l="1"/>
  <c r="J1110"/>
  <c r="K260"/>
  <c r="J260"/>
  <c r="K417"/>
  <c r="J417"/>
  <c r="K265"/>
  <c r="J265"/>
  <c r="K267"/>
  <c r="J267"/>
  <c r="K282"/>
  <c r="J282"/>
  <c r="K60"/>
  <c r="J60"/>
  <c r="K338"/>
  <c r="J338"/>
  <c r="I259"/>
  <c r="I281"/>
  <c r="I416"/>
  <c r="I337"/>
  <c r="G335"/>
  <c r="G328" s="1"/>
  <c r="G336"/>
  <c r="G264"/>
  <c r="G263" s="1"/>
  <c r="I264"/>
  <c r="G59"/>
  <c r="G58" s="1"/>
  <c r="G57" s="1"/>
  <c r="G56" s="1"/>
  <c r="I59"/>
  <c r="J264" l="1"/>
  <c r="K264"/>
  <c r="K337"/>
  <c r="J337"/>
  <c r="K416"/>
  <c r="J416"/>
  <c r="K59"/>
  <c r="J59"/>
  <c r="K281"/>
  <c r="J281"/>
  <c r="K259"/>
  <c r="J259"/>
  <c r="I336"/>
  <c r="I58"/>
  <c r="I263"/>
  <c r="I335"/>
  <c r="G258"/>
  <c r="G257" s="1"/>
  <c r="I394"/>
  <c r="G394"/>
  <c r="G393" s="1"/>
  <c r="G392" s="1"/>
  <c r="G391" s="1"/>
  <c r="I414"/>
  <c r="G414"/>
  <c r="G413" s="1"/>
  <c r="G412" s="1"/>
  <c r="K336" l="1"/>
  <c r="J336"/>
  <c r="J263"/>
  <c r="K263"/>
  <c r="K414"/>
  <c r="J414"/>
  <c r="K394"/>
  <c r="J394"/>
  <c r="K335"/>
  <c r="J335"/>
  <c r="K58"/>
  <c r="J58"/>
  <c r="I258"/>
  <c r="I328"/>
  <c r="I57"/>
  <c r="I413"/>
  <c r="I393"/>
  <c r="K413" l="1"/>
  <c r="J413"/>
  <c r="K57"/>
  <c r="J57"/>
  <c r="K328"/>
  <c r="J328"/>
  <c r="K258"/>
  <c r="J258"/>
  <c r="K393"/>
  <c r="J393"/>
  <c r="I257"/>
  <c r="I392"/>
  <c r="I412"/>
  <c r="I56"/>
  <c r="I202"/>
  <c r="G202"/>
  <c r="G201" s="1"/>
  <c r="G200" s="1"/>
  <c r="I198"/>
  <c r="G198"/>
  <c r="G197" s="1"/>
  <c r="I194"/>
  <c r="G194"/>
  <c r="G193" s="1"/>
  <c r="G192" s="1"/>
  <c r="I173"/>
  <c r="G173"/>
  <c r="G172" s="1"/>
  <c r="I168"/>
  <c r="G168"/>
  <c r="G167" s="1"/>
  <c r="G166" s="1"/>
  <c r="G165" s="1"/>
  <c r="I163"/>
  <c r="G163"/>
  <c r="G162" s="1"/>
  <c r="G161" s="1"/>
  <c r="G160" s="1"/>
  <c r="I154"/>
  <c r="G154"/>
  <c r="G153" s="1"/>
  <c r="G152" s="1"/>
  <c r="G151" s="1"/>
  <c r="I147"/>
  <c r="G147"/>
  <c r="G146" s="1"/>
  <c r="G145" s="1"/>
  <c r="G144" s="1"/>
  <c r="I756"/>
  <c r="G756"/>
  <c r="K202" l="1"/>
  <c r="J202"/>
  <c r="K56"/>
  <c r="J56"/>
  <c r="K412"/>
  <c r="J412"/>
  <c r="K392"/>
  <c r="J392"/>
  <c r="J756"/>
  <c r="K756"/>
  <c r="K147"/>
  <c r="J147"/>
  <c r="K194"/>
  <c r="J194"/>
  <c r="K154"/>
  <c r="J154"/>
  <c r="K257"/>
  <c r="J257"/>
  <c r="K168"/>
  <c r="J168"/>
  <c r="K173"/>
  <c r="J173"/>
  <c r="K163"/>
  <c r="J163"/>
  <c r="K198"/>
  <c r="J198"/>
  <c r="I391"/>
  <c r="I146"/>
  <c r="I172"/>
  <c r="I153"/>
  <c r="I193"/>
  <c r="I201"/>
  <c r="I411"/>
  <c r="I162"/>
  <c r="I167"/>
  <c r="G143"/>
  <c r="G142" s="1"/>
  <c r="G171"/>
  <c r="G170" s="1"/>
  <c r="I197"/>
  <c r="G196"/>
  <c r="G181" s="1"/>
  <c r="G180" s="1"/>
  <c r="G746"/>
  <c r="G745" s="1"/>
  <c r="I746"/>
  <c r="K193" l="1"/>
  <c r="J193"/>
  <c r="K201"/>
  <c r="J201"/>
  <c r="K197"/>
  <c r="J197"/>
  <c r="K153"/>
  <c r="J153"/>
  <c r="K172"/>
  <c r="J172"/>
  <c r="K146"/>
  <c r="J146"/>
  <c r="K167"/>
  <c r="J167"/>
  <c r="K162"/>
  <c r="J162"/>
  <c r="K391"/>
  <c r="J391"/>
  <c r="K746"/>
  <c r="J746"/>
  <c r="K411"/>
  <c r="I171"/>
  <c r="I745"/>
  <c r="I192"/>
  <c r="I196"/>
  <c r="I145"/>
  <c r="I166"/>
  <c r="I410"/>
  <c r="I161"/>
  <c r="I200"/>
  <c r="I152"/>
  <c r="G469"/>
  <c r="G468" s="1"/>
  <c r="G462" s="1"/>
  <c r="I469"/>
  <c r="G150"/>
  <c r="G149" s="1"/>
  <c r="I404"/>
  <c r="G404"/>
  <c r="G403" s="1"/>
  <c r="K200" l="1"/>
  <c r="J200"/>
  <c r="K171"/>
  <c r="J171"/>
  <c r="K745"/>
  <c r="J745"/>
  <c r="K161"/>
  <c r="J161"/>
  <c r="K410"/>
  <c r="K166"/>
  <c r="J166"/>
  <c r="K404"/>
  <c r="J404"/>
  <c r="K145"/>
  <c r="J145"/>
  <c r="K469"/>
  <c r="J469"/>
  <c r="K196"/>
  <c r="J196"/>
  <c r="J152"/>
  <c r="K152"/>
  <c r="K192"/>
  <c r="J192"/>
  <c r="I170"/>
  <c r="I403"/>
  <c r="I181"/>
  <c r="I151"/>
  <c r="I144"/>
  <c r="I468"/>
  <c r="I160"/>
  <c r="I165"/>
  <c r="I319"/>
  <c r="G319"/>
  <c r="G318" s="1"/>
  <c r="G317" s="1"/>
  <c r="G316" s="1"/>
  <c r="G315" s="1"/>
  <c r="I121"/>
  <c r="G121"/>
  <c r="G120" s="1"/>
  <c r="G119" s="1"/>
  <c r="G118" s="1"/>
  <c r="G112" s="1"/>
  <c r="K165" l="1"/>
  <c r="J165"/>
  <c r="K160"/>
  <c r="J160"/>
  <c r="K181"/>
  <c r="J181"/>
  <c r="K468"/>
  <c r="J468"/>
  <c r="K144"/>
  <c r="J144"/>
  <c r="K403"/>
  <c r="J403"/>
  <c r="J151"/>
  <c r="K151"/>
  <c r="K121"/>
  <c r="J121"/>
  <c r="K319"/>
  <c r="J319"/>
  <c r="K170"/>
  <c r="J170"/>
  <c r="I150"/>
  <c r="I120"/>
  <c r="I462"/>
  <c r="I143"/>
  <c r="I180"/>
  <c r="I318"/>
  <c r="G214"/>
  <c r="J214" s="1"/>
  <c r="G656"/>
  <c r="G655" s="1"/>
  <c r="G654" s="1"/>
  <c r="I656"/>
  <c r="I623"/>
  <c r="G623"/>
  <c r="G622" s="1"/>
  <c r="G621" s="1"/>
  <c r="I23"/>
  <c r="G23"/>
  <c r="I603"/>
  <c r="G603"/>
  <c r="G602" s="1"/>
  <c r="G601" s="1"/>
  <c r="G600" s="1"/>
  <c r="G599" s="1"/>
  <c r="G598" s="1"/>
  <c r="I75"/>
  <c r="G75"/>
  <c r="G74" s="1"/>
  <c r="I306"/>
  <c r="I303"/>
  <c r="I300"/>
  <c r="G306"/>
  <c r="G305" s="1"/>
  <c r="G303"/>
  <c r="G302" s="1"/>
  <c r="G300"/>
  <c r="G299" s="1"/>
  <c r="K462" l="1"/>
  <c r="J462"/>
  <c r="K23"/>
  <c r="J23"/>
  <c r="K306"/>
  <c r="J306"/>
  <c r="K120"/>
  <c r="J120"/>
  <c r="K300"/>
  <c r="J300"/>
  <c r="K623"/>
  <c r="J623"/>
  <c r="K150"/>
  <c r="J150"/>
  <c r="K75"/>
  <c r="J75"/>
  <c r="K303"/>
  <c r="J303"/>
  <c r="J143"/>
  <c r="K143"/>
  <c r="K656"/>
  <c r="J656"/>
  <c r="K603"/>
  <c r="J603"/>
  <c r="K318"/>
  <c r="J318"/>
  <c r="K180"/>
  <c r="J180"/>
  <c r="I302"/>
  <c r="I74"/>
  <c r="I149"/>
  <c r="I299"/>
  <c r="I655"/>
  <c r="I142"/>
  <c r="I119"/>
  <c r="I317"/>
  <c r="I305"/>
  <c r="I602"/>
  <c r="I622"/>
  <c r="G321"/>
  <c r="I321"/>
  <c r="G620"/>
  <c r="G612" s="1"/>
  <c r="G22"/>
  <c r="G21" s="1"/>
  <c r="G20" s="1"/>
  <c r="G19" s="1"/>
  <c r="I22"/>
  <c r="G298"/>
  <c r="K149" l="1"/>
  <c r="J149"/>
  <c r="K302"/>
  <c r="J302"/>
  <c r="K299"/>
  <c r="J299"/>
  <c r="K622"/>
  <c r="J622"/>
  <c r="K602"/>
  <c r="J602"/>
  <c r="K22"/>
  <c r="J22"/>
  <c r="K317"/>
  <c r="J317"/>
  <c r="J119"/>
  <c r="K119"/>
  <c r="K305"/>
  <c r="J305"/>
  <c r="K142"/>
  <c r="J142"/>
  <c r="K74"/>
  <c r="J74"/>
  <c r="K321"/>
  <c r="J321"/>
  <c r="K655"/>
  <c r="J655"/>
  <c r="I298"/>
  <c r="I621"/>
  <c r="I118"/>
  <c r="I654"/>
  <c r="I601"/>
  <c r="I316"/>
  <c r="I21"/>
  <c r="I539"/>
  <c r="G539"/>
  <c r="G538" s="1"/>
  <c r="G534" s="1"/>
  <c r="K601" l="1"/>
  <c r="J601"/>
  <c r="K316"/>
  <c r="J316"/>
  <c r="K621"/>
  <c r="J621"/>
  <c r="K654"/>
  <c r="J654"/>
  <c r="K118"/>
  <c r="J118"/>
  <c r="K539"/>
  <c r="J539"/>
  <c r="K298"/>
  <c r="J298"/>
  <c r="K21"/>
  <c r="J21"/>
  <c r="I620"/>
  <c r="I538"/>
  <c r="I315"/>
  <c r="I653"/>
  <c r="I20"/>
  <c r="I600"/>
  <c r="I112"/>
  <c r="I491"/>
  <c r="G491"/>
  <c r="I529"/>
  <c r="G529"/>
  <c r="G528" s="1"/>
  <c r="G527" s="1"/>
  <c r="G526" s="1"/>
  <c r="I524"/>
  <c r="G524"/>
  <c r="G523" s="1"/>
  <c r="G522" s="1"/>
  <c r="G521" s="1"/>
  <c r="I516"/>
  <c r="I517"/>
  <c r="G517"/>
  <c r="I575"/>
  <c r="G575"/>
  <c r="G574" s="1"/>
  <c r="G573" s="1"/>
  <c r="I555"/>
  <c r="G555"/>
  <c r="G554" s="1"/>
  <c r="K600" l="1"/>
  <c r="J600"/>
  <c r="K112"/>
  <c r="J112"/>
  <c r="K20"/>
  <c r="J20"/>
  <c r="K517"/>
  <c r="J517"/>
  <c r="K524"/>
  <c r="J524"/>
  <c r="K491"/>
  <c r="J491"/>
  <c r="K516"/>
  <c r="K315"/>
  <c r="J315"/>
  <c r="K529"/>
  <c r="J529"/>
  <c r="K538"/>
  <c r="J538"/>
  <c r="I534"/>
  <c r="K653"/>
  <c r="K555"/>
  <c r="J555"/>
  <c r="K575"/>
  <c r="J575"/>
  <c r="K620"/>
  <c r="J620"/>
  <c r="I19"/>
  <c r="I528"/>
  <c r="I612"/>
  <c r="I554"/>
  <c r="I523"/>
  <c r="I599"/>
  <c r="I574"/>
  <c r="G520"/>
  <c r="G519" s="1"/>
  <c r="J612" l="1"/>
  <c r="K612"/>
  <c r="K528"/>
  <c r="J528"/>
  <c r="K534"/>
  <c r="J534"/>
  <c r="K574"/>
  <c r="J574"/>
  <c r="K523"/>
  <c r="J523"/>
  <c r="K19"/>
  <c r="J19"/>
  <c r="K599"/>
  <c r="J599"/>
  <c r="K554"/>
  <c r="J554"/>
  <c r="I598"/>
  <c r="I573"/>
  <c r="I522"/>
  <c r="I527"/>
  <c r="I639"/>
  <c r="G639"/>
  <c r="K527" l="1"/>
  <c r="J527"/>
  <c r="K639"/>
  <c r="J639"/>
  <c r="K522"/>
  <c r="J522"/>
  <c r="K573"/>
  <c r="J573"/>
  <c r="K598"/>
  <c r="J598"/>
  <c r="I638"/>
  <c r="I521"/>
  <c r="I526"/>
  <c r="G638"/>
  <c r="G637" s="1"/>
  <c r="G636" s="1"/>
  <c r="I634"/>
  <c r="G634"/>
  <c r="K634" l="1"/>
  <c r="J634"/>
  <c r="K638"/>
  <c r="J638"/>
  <c r="J526"/>
  <c r="K526"/>
  <c r="K521"/>
  <c r="J521"/>
  <c r="I637"/>
  <c r="I520"/>
  <c r="G249"/>
  <c r="G248" s="1"/>
  <c r="K520" l="1"/>
  <c r="J520"/>
  <c r="K637"/>
  <c r="J637"/>
  <c r="I636"/>
  <c r="I519"/>
  <c r="K519" l="1"/>
  <c r="J519"/>
  <c r="K636"/>
  <c r="J636"/>
  <c r="I708"/>
  <c r="G708"/>
  <c r="G707" s="1"/>
  <c r="G706" s="1"/>
  <c r="J708" l="1"/>
  <c r="K708"/>
  <c r="I707"/>
  <c r="G1136"/>
  <c r="I1136"/>
  <c r="K1136" l="1"/>
  <c r="J1136"/>
  <c r="K707"/>
  <c r="J707"/>
  <c r="I706"/>
  <c r="G221"/>
  <c r="G220" s="1"/>
  <c r="I221"/>
  <c r="K221" l="1"/>
  <c r="J221"/>
  <c r="K706"/>
  <c r="J706"/>
  <c r="I220"/>
  <c r="I31"/>
  <c r="G31"/>
  <c r="K220" l="1"/>
  <c r="J220"/>
  <c r="K31"/>
  <c r="J31"/>
  <c r="G30"/>
  <c r="G29" s="1"/>
  <c r="G28" s="1"/>
  <c r="G27" s="1"/>
  <c r="I30"/>
  <c r="K30" l="1"/>
  <c r="J30"/>
  <c r="I29"/>
  <c r="G289"/>
  <c r="G288" s="1"/>
  <c r="K29" l="1"/>
  <c r="J29"/>
  <c r="I28"/>
  <c r="G209"/>
  <c r="G208" s="1"/>
  <c r="K28" l="1"/>
  <c r="J28"/>
  <c r="I27"/>
  <c r="G246"/>
  <c r="G245" s="1"/>
  <c r="G243"/>
  <c r="G242" s="1"/>
  <c r="K27" l="1"/>
  <c r="J27"/>
  <c r="I388"/>
  <c r="G388"/>
  <c r="G387" s="1"/>
  <c r="K388" l="1"/>
  <c r="J388"/>
  <c r="I387"/>
  <c r="G653"/>
  <c r="J653" s="1"/>
  <c r="K387" l="1"/>
  <c r="J387"/>
  <c r="G213"/>
  <c r="J213" s="1"/>
  <c r="G411"/>
  <c r="J411" s="1"/>
  <c r="G410" l="1"/>
  <c r="J410" s="1"/>
  <c r="I700"/>
  <c r="G700"/>
  <c r="I584"/>
  <c r="G583"/>
  <c r="G582" s="1"/>
  <c r="I515"/>
  <c r="G516"/>
  <c r="J516" s="1"/>
  <c r="G569"/>
  <c r="J569" s="1"/>
  <c r="I562"/>
  <c r="G562"/>
  <c r="G561" s="1"/>
  <c r="I552"/>
  <c r="G552"/>
  <c r="G551" s="1"/>
  <c r="G550" s="1"/>
  <c r="I547"/>
  <c r="G547"/>
  <c r="G546" s="1"/>
  <c r="G545" s="1"/>
  <c r="K515" l="1"/>
  <c r="K547"/>
  <c r="J547"/>
  <c r="K584"/>
  <c r="J584"/>
  <c r="K700"/>
  <c r="J700"/>
  <c r="K552"/>
  <c r="J552"/>
  <c r="K562"/>
  <c r="J562"/>
  <c r="I583"/>
  <c r="I514"/>
  <c r="G564"/>
  <c r="J564" s="1"/>
  <c r="I546"/>
  <c r="I561"/>
  <c r="I551"/>
  <c r="G515"/>
  <c r="G514" s="1"/>
  <c r="I361"/>
  <c r="G361"/>
  <c r="G360" s="1"/>
  <c r="G359" s="1"/>
  <c r="I719"/>
  <c r="G719"/>
  <c r="G718" s="1"/>
  <c r="G714" s="1"/>
  <c r="G254"/>
  <c r="J254" s="1"/>
  <c r="I249"/>
  <c r="I246"/>
  <c r="I243"/>
  <c r="G232"/>
  <c r="J232" s="1"/>
  <c r="I209"/>
  <c r="K514" l="1"/>
  <c r="J514"/>
  <c r="K546"/>
  <c r="J546"/>
  <c r="K209"/>
  <c r="J209"/>
  <c r="K583"/>
  <c r="J583"/>
  <c r="K719"/>
  <c r="J719"/>
  <c r="K243"/>
  <c r="J243"/>
  <c r="J515"/>
  <c r="K361"/>
  <c r="J361"/>
  <c r="K246"/>
  <c r="J246"/>
  <c r="K551"/>
  <c r="J551"/>
  <c r="K249"/>
  <c r="J249"/>
  <c r="K561"/>
  <c r="J561"/>
  <c r="I582"/>
  <c r="I248"/>
  <c r="I208"/>
  <c r="I718"/>
  <c r="I360"/>
  <c r="I245"/>
  <c r="I550"/>
  <c r="I545"/>
  <c r="I242"/>
  <c r="I508"/>
  <c r="G508"/>
  <c r="G507" s="1"/>
  <c r="I179"/>
  <c r="G179"/>
  <c r="K242" l="1"/>
  <c r="J242"/>
  <c r="K550"/>
  <c r="J550"/>
  <c r="K545"/>
  <c r="J545"/>
  <c r="K718"/>
  <c r="J718"/>
  <c r="K582"/>
  <c r="J582"/>
  <c r="K245"/>
  <c r="J245"/>
  <c r="J360"/>
  <c r="K360"/>
  <c r="K179"/>
  <c r="J179"/>
  <c r="J208"/>
  <c r="K208"/>
  <c r="K508"/>
  <c r="J508"/>
  <c r="K248"/>
  <c r="J248"/>
  <c r="I359"/>
  <c r="I544"/>
  <c r="I714"/>
  <c r="I507"/>
  <c r="I141"/>
  <c r="I549"/>
  <c r="G349"/>
  <c r="G342" s="1"/>
  <c r="I139"/>
  <c r="G139"/>
  <c r="G138" s="1"/>
  <c r="I105"/>
  <c r="G105"/>
  <c r="G104" s="1"/>
  <c r="I72"/>
  <c r="G72"/>
  <c r="G71" s="1"/>
  <c r="I16"/>
  <c r="G16"/>
  <c r="G15" s="1"/>
  <c r="G14" s="1"/>
  <c r="G13" s="1"/>
  <c r="G12" s="1"/>
  <c r="G11" s="1"/>
  <c r="K359" l="1"/>
  <c r="J359"/>
  <c r="K105"/>
  <c r="J105"/>
  <c r="K139"/>
  <c r="J139"/>
  <c r="K549"/>
  <c r="K141"/>
  <c r="K72"/>
  <c r="J72"/>
  <c r="K507"/>
  <c r="J507"/>
  <c r="K544"/>
  <c r="K16"/>
  <c r="J16"/>
  <c r="K714"/>
  <c r="J714"/>
  <c r="I71"/>
  <c r="I349"/>
  <c r="I138"/>
  <c r="I15"/>
  <c r="I104"/>
  <c r="G86"/>
  <c r="G1119"/>
  <c r="I1119"/>
  <c r="I44"/>
  <c r="G44"/>
  <c r="I671"/>
  <c r="G70"/>
  <c r="G69" s="1"/>
  <c r="G671"/>
  <c r="G670" s="1"/>
  <c r="G669" s="1"/>
  <c r="K138" l="1"/>
  <c r="J138"/>
  <c r="K15"/>
  <c r="J15"/>
  <c r="K671"/>
  <c r="J671"/>
  <c r="K349"/>
  <c r="J349"/>
  <c r="K44"/>
  <c r="J44"/>
  <c r="K1119"/>
  <c r="J1119"/>
  <c r="J71"/>
  <c r="K71"/>
  <c r="K104"/>
  <c r="J104"/>
  <c r="I86"/>
  <c r="I14"/>
  <c r="I342"/>
  <c r="I70"/>
  <c r="G43"/>
  <c r="I43"/>
  <c r="K43" l="1"/>
  <c r="J43"/>
  <c r="K14"/>
  <c r="J14"/>
  <c r="K70"/>
  <c r="J70"/>
  <c r="K342"/>
  <c r="J342"/>
  <c r="K86"/>
  <c r="J86"/>
  <c r="I85"/>
  <c r="I13"/>
  <c r="I69"/>
  <c r="I341"/>
  <c r="G35"/>
  <c r="G18" s="1"/>
  <c r="I35"/>
  <c r="G137"/>
  <c r="G136" s="1"/>
  <c r="G135" s="1"/>
  <c r="G134" s="1"/>
  <c r="G133" s="1"/>
  <c r="G123" s="1"/>
  <c r="G207"/>
  <c r="G206" s="1"/>
  <c r="G205" s="1"/>
  <c r="G231"/>
  <c r="G230" s="1"/>
  <c r="G239"/>
  <c r="G238" s="1"/>
  <c r="G292"/>
  <c r="G291" s="1"/>
  <c r="G287" s="1"/>
  <c r="G296"/>
  <c r="G295" s="1"/>
  <c r="G294" s="1"/>
  <c r="G313"/>
  <c r="G312" s="1"/>
  <c r="G311" s="1"/>
  <c r="G310" s="1"/>
  <c r="G309" s="1"/>
  <c r="G401"/>
  <c r="G400" s="1"/>
  <c r="G399" s="1"/>
  <c r="G398" s="1"/>
  <c r="G397" s="1"/>
  <c r="G396" s="1"/>
  <c r="G544"/>
  <c r="J544" s="1"/>
  <c r="G560"/>
  <c r="G559" s="1"/>
  <c r="G610"/>
  <c r="G609" s="1"/>
  <c r="G608" s="1"/>
  <c r="G607" s="1"/>
  <c r="G606" s="1"/>
  <c r="G633"/>
  <c r="G629" s="1"/>
  <c r="G651"/>
  <c r="G650" s="1"/>
  <c r="G649" s="1"/>
  <c r="G648" s="1"/>
  <c r="G642" s="1"/>
  <c r="G699"/>
  <c r="G698" s="1"/>
  <c r="G704"/>
  <c r="G703" s="1"/>
  <c r="G702" s="1"/>
  <c r="G713"/>
  <c r="G712" s="1"/>
  <c r="G711" s="1"/>
  <c r="K35" l="1"/>
  <c r="J35"/>
  <c r="K69"/>
  <c r="J69"/>
  <c r="K85"/>
  <c r="K13"/>
  <c r="J13"/>
  <c r="K341"/>
  <c r="I84"/>
  <c r="I12"/>
  <c r="I18"/>
  <c r="G286"/>
  <c r="G280" s="1"/>
  <c r="G279" s="1"/>
  <c r="G697"/>
  <c r="G696" s="1"/>
  <c r="G695" s="1"/>
  <c r="G694" s="1"/>
  <c r="G744"/>
  <c r="G743" s="1"/>
  <c r="G229"/>
  <c r="G228" s="1"/>
  <c r="G227" s="1"/>
  <c r="G461"/>
  <c r="G460" s="1"/>
  <c r="G641"/>
  <c r="G581"/>
  <c r="G308"/>
  <c r="G549"/>
  <c r="J549" s="1"/>
  <c r="G710"/>
  <c r="G141"/>
  <c r="J141" s="1"/>
  <c r="G237"/>
  <c r="G236" s="1"/>
  <c r="G235" s="1"/>
  <c r="K18" l="1"/>
  <c r="J18"/>
  <c r="K12"/>
  <c r="J12"/>
  <c r="K84"/>
  <c r="I11"/>
  <c r="G543"/>
  <c r="G542" s="1"/>
  <c r="G341"/>
  <c r="J341" s="1"/>
  <c r="G605"/>
  <c r="G597" s="1"/>
  <c r="G628"/>
  <c r="G627" s="1"/>
  <c r="G626" s="1"/>
  <c r="K11" l="1"/>
  <c r="J11"/>
  <c r="G327"/>
  <c r="G625"/>
  <c r="G541"/>
  <c r="G533"/>
  <c r="G532" s="1"/>
  <c r="G531" s="1"/>
  <c r="G482" s="1"/>
  <c r="G204" l="1"/>
  <c r="G668"/>
  <c r="G667" s="1"/>
  <c r="I1109" l="1"/>
  <c r="G1109"/>
  <c r="G1108" s="1"/>
  <c r="I1106"/>
  <c r="G1105"/>
  <c r="G1104" s="1"/>
  <c r="I1102"/>
  <c r="G1102"/>
  <c r="G1101" s="1"/>
  <c r="I1099"/>
  <c r="G1099"/>
  <c r="G1098" s="1"/>
  <c r="I713"/>
  <c r="I704"/>
  <c r="I699"/>
  <c r="I651"/>
  <c r="I633"/>
  <c r="I610"/>
  <c r="I560"/>
  <c r="I401"/>
  <c r="I313"/>
  <c r="I296"/>
  <c r="I292"/>
  <c r="I289"/>
  <c r="I239"/>
  <c r="I231"/>
  <c r="I207"/>
  <c r="I137"/>
  <c r="J239" l="1"/>
  <c r="K239"/>
  <c r="K1099"/>
  <c r="J1099"/>
  <c r="K1102"/>
  <c r="J1102"/>
  <c r="K292"/>
  <c r="J292"/>
  <c r="K1106"/>
  <c r="J1106"/>
  <c r="K401"/>
  <c r="J401"/>
  <c r="J560"/>
  <c r="K560"/>
  <c r="J231"/>
  <c r="K231"/>
  <c r="K633"/>
  <c r="J633"/>
  <c r="K289"/>
  <c r="J289"/>
  <c r="K651"/>
  <c r="J651"/>
  <c r="K296"/>
  <c r="J296"/>
  <c r="K704"/>
  <c r="J704"/>
  <c r="K137"/>
  <c r="J137"/>
  <c r="K207"/>
  <c r="J207"/>
  <c r="K610"/>
  <c r="J610"/>
  <c r="K699"/>
  <c r="J699"/>
  <c r="K313"/>
  <c r="J313"/>
  <c r="K713"/>
  <c r="J713"/>
  <c r="K1109"/>
  <c r="J1109"/>
  <c r="I629"/>
  <c r="I703"/>
  <c r="I1108"/>
  <c r="I206"/>
  <c r="I1105"/>
  <c r="I312"/>
  <c r="I712"/>
  <c r="I1101"/>
  <c r="I230"/>
  <c r="I295"/>
  <c r="I609"/>
  <c r="I291"/>
  <c r="I559"/>
  <c r="I698"/>
  <c r="I1098"/>
  <c r="I136"/>
  <c r="I288"/>
  <c r="I400"/>
  <c r="I650"/>
  <c r="I238"/>
  <c r="I461"/>
  <c r="I1118"/>
  <c r="G1118"/>
  <c r="G1117" s="1"/>
  <c r="G1116" s="1"/>
  <c r="I1135"/>
  <c r="G1135"/>
  <c r="G1134" s="1"/>
  <c r="G1133" s="1"/>
  <c r="I744"/>
  <c r="I670"/>
  <c r="I1085"/>
  <c r="G1097"/>
  <c r="G1096" s="1"/>
  <c r="I81"/>
  <c r="G85"/>
  <c r="J85" s="1"/>
  <c r="I581"/>
  <c r="G1085"/>
  <c r="G1084" s="1"/>
  <c r="K1101" l="1"/>
  <c r="J1101"/>
  <c r="K1098"/>
  <c r="J1098"/>
  <c r="K712"/>
  <c r="J712"/>
  <c r="K1118"/>
  <c r="J1118"/>
  <c r="K312"/>
  <c r="J312"/>
  <c r="K581"/>
  <c r="J581"/>
  <c r="K559"/>
  <c r="J559"/>
  <c r="K1105"/>
  <c r="J1105"/>
  <c r="K698"/>
  <c r="J698"/>
  <c r="K291"/>
  <c r="J291"/>
  <c r="K238"/>
  <c r="J238"/>
  <c r="K206"/>
  <c r="J206"/>
  <c r="K650"/>
  <c r="J650"/>
  <c r="K609"/>
  <c r="J609"/>
  <c r="K1108"/>
  <c r="J1108"/>
  <c r="K1135"/>
  <c r="J1135"/>
  <c r="K81"/>
  <c r="K1085"/>
  <c r="J1085"/>
  <c r="K670"/>
  <c r="J670"/>
  <c r="K744"/>
  <c r="J744"/>
  <c r="K400"/>
  <c r="J400"/>
  <c r="K295"/>
  <c r="J295"/>
  <c r="K703"/>
  <c r="J703"/>
  <c r="K136"/>
  <c r="J136"/>
  <c r="K461"/>
  <c r="J461"/>
  <c r="K288"/>
  <c r="J288"/>
  <c r="K230"/>
  <c r="J230"/>
  <c r="K629"/>
  <c r="J629"/>
  <c r="I460"/>
  <c r="I1097"/>
  <c r="I287"/>
  <c r="I649"/>
  <c r="I608"/>
  <c r="I711"/>
  <c r="I1104"/>
  <c r="I628"/>
  <c r="I1117"/>
  <c r="I399"/>
  <c r="I135"/>
  <c r="I294"/>
  <c r="I311"/>
  <c r="I205"/>
  <c r="I702"/>
  <c r="I743"/>
  <c r="I80"/>
  <c r="I1084"/>
  <c r="I1134"/>
  <c r="I237"/>
  <c r="I229"/>
  <c r="I669"/>
  <c r="I543"/>
  <c r="G1083"/>
  <c r="G1082" s="1"/>
  <c r="G1081" s="1"/>
  <c r="G81"/>
  <c r="G80" s="1"/>
  <c r="G79" s="1"/>
  <c r="G78" s="1"/>
  <c r="G84"/>
  <c r="J84" s="1"/>
  <c r="G1095"/>
  <c r="K628" l="1"/>
  <c r="J628"/>
  <c r="J1104"/>
  <c r="K1104"/>
  <c r="K711"/>
  <c r="J711"/>
  <c r="K543"/>
  <c r="J543"/>
  <c r="K229"/>
  <c r="J229"/>
  <c r="K311"/>
  <c r="J311"/>
  <c r="K608"/>
  <c r="J608"/>
  <c r="K649"/>
  <c r="J649"/>
  <c r="K743"/>
  <c r="J743"/>
  <c r="K205"/>
  <c r="J205"/>
  <c r="K294"/>
  <c r="J294"/>
  <c r="K1134"/>
  <c r="J1134"/>
  <c r="J135"/>
  <c r="K135"/>
  <c r="K287"/>
  <c r="J287"/>
  <c r="J702"/>
  <c r="K702"/>
  <c r="K237"/>
  <c r="J237"/>
  <c r="K1084"/>
  <c r="J1084"/>
  <c r="K399"/>
  <c r="J399"/>
  <c r="K1097"/>
  <c r="J1097"/>
  <c r="J81"/>
  <c r="K669"/>
  <c r="J669"/>
  <c r="K80"/>
  <c r="J80"/>
  <c r="K1117"/>
  <c r="J1117"/>
  <c r="K460"/>
  <c r="J460"/>
  <c r="I542"/>
  <c r="I1083"/>
  <c r="I668"/>
  <c r="I1096"/>
  <c r="I228"/>
  <c r="I398"/>
  <c r="I1116"/>
  <c r="I627"/>
  <c r="I710"/>
  <c r="I648"/>
  <c r="I79"/>
  <c r="I697"/>
  <c r="I607"/>
  <c r="I286"/>
  <c r="I1133"/>
  <c r="I236"/>
  <c r="I310"/>
  <c r="I134"/>
  <c r="G77"/>
  <c r="G1094"/>
  <c r="J710" l="1"/>
  <c r="K710"/>
  <c r="K627"/>
  <c r="J627"/>
  <c r="K1133"/>
  <c r="J1133"/>
  <c r="K236"/>
  <c r="J236"/>
  <c r="I235"/>
  <c r="K1116"/>
  <c r="J1116"/>
  <c r="K398"/>
  <c r="J398"/>
  <c r="K607"/>
  <c r="J607"/>
  <c r="K1096"/>
  <c r="J1096"/>
  <c r="K310"/>
  <c r="J310"/>
  <c r="J79"/>
  <c r="K79"/>
  <c r="K668"/>
  <c r="J668"/>
  <c r="K286"/>
  <c r="J286"/>
  <c r="K228"/>
  <c r="J228"/>
  <c r="K697"/>
  <c r="J697"/>
  <c r="K134"/>
  <c r="J134"/>
  <c r="K648"/>
  <c r="J648"/>
  <c r="K1083"/>
  <c r="J1083"/>
  <c r="K542"/>
  <c r="J542"/>
  <c r="I1082"/>
  <c r="I1095"/>
  <c r="I227"/>
  <c r="I78"/>
  <c r="I533"/>
  <c r="I309"/>
  <c r="I642"/>
  <c r="I626"/>
  <c r="I397"/>
  <c r="I606"/>
  <c r="I541"/>
  <c r="I280"/>
  <c r="I133"/>
  <c r="I696"/>
  <c r="G10"/>
  <c r="G9" s="1"/>
  <c r="G1093"/>
  <c r="G1080" s="1"/>
  <c r="K227" l="1"/>
  <c r="J227"/>
  <c r="K606"/>
  <c r="J606"/>
  <c r="K397"/>
  <c r="J397"/>
  <c r="K1095"/>
  <c r="J1095"/>
  <c r="K626"/>
  <c r="J626"/>
  <c r="K642"/>
  <c r="J642"/>
  <c r="K309"/>
  <c r="J309"/>
  <c r="K133"/>
  <c r="J133"/>
  <c r="K533"/>
  <c r="J533"/>
  <c r="K1082"/>
  <c r="J1082"/>
  <c r="K696"/>
  <c r="J696"/>
  <c r="J280"/>
  <c r="K280"/>
  <c r="K78"/>
  <c r="J78"/>
  <c r="K235"/>
  <c r="J235"/>
  <c r="J541"/>
  <c r="K541"/>
  <c r="I1081"/>
  <c r="I1094"/>
  <c r="I695"/>
  <c r="I605"/>
  <c r="I123"/>
  <c r="I532"/>
  <c r="I279"/>
  <c r="I308"/>
  <c r="I396"/>
  <c r="I641"/>
  <c r="G1144"/>
  <c r="K641" l="1"/>
  <c r="J641"/>
  <c r="K1081"/>
  <c r="J1081"/>
  <c r="K308"/>
  <c r="J308"/>
  <c r="K123"/>
  <c r="J123"/>
  <c r="K396"/>
  <c r="J396"/>
  <c r="J279"/>
  <c r="K279"/>
  <c r="K605"/>
  <c r="J605"/>
  <c r="K1094"/>
  <c r="J1094"/>
  <c r="K532"/>
  <c r="J532"/>
  <c r="K695"/>
  <c r="J695"/>
  <c r="I1093"/>
  <c r="I77"/>
  <c r="I327"/>
  <c r="I531"/>
  <c r="I694"/>
  <c r="I597"/>
  <c r="I204"/>
  <c r="I625"/>
  <c r="K77" l="1"/>
  <c r="J77"/>
  <c r="K531"/>
  <c r="J531"/>
  <c r="K327"/>
  <c r="J327"/>
  <c r="K1093"/>
  <c r="J1093"/>
  <c r="K204"/>
  <c r="J204"/>
  <c r="K597"/>
  <c r="J597"/>
  <c r="K625"/>
  <c r="J625"/>
  <c r="K694"/>
  <c r="J694"/>
  <c r="I10"/>
  <c r="I1080"/>
  <c r="I482"/>
  <c r="I667"/>
  <c r="K482" l="1"/>
  <c r="J482"/>
  <c r="K1080"/>
  <c r="J1080"/>
  <c r="K667"/>
  <c r="J667"/>
  <c r="K10"/>
  <c r="J10"/>
  <c r="I9"/>
  <c r="K9" l="1"/>
  <c r="J9"/>
  <c r="I1144"/>
  <c r="K1144" l="1"/>
  <c r="J1144"/>
</calcChain>
</file>

<file path=xl/sharedStrings.xml><?xml version="1.0" encoding="utf-8"?>
<sst xmlns="http://schemas.openxmlformats.org/spreadsheetml/2006/main" count="4620" uniqueCount="883">
  <si>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</si>
  <si>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</si>
  <si>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</si>
  <si>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</si>
  <si>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</si>
  <si>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</si>
  <si>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</si>
  <si>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</si>
  <si>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</si>
  <si>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</si>
  <si>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</si>
  <si>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</si>
  <si>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</si>
  <si>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</si>
  <si>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</si>
  <si>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</si>
  <si>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</si>
  <si>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</si>
  <si>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</si>
  <si>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</si>
  <si>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</si>
  <si>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</si>
  <si>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</si>
  <si>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</si>
  <si>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</si>
  <si>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</si>
  <si>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</si>
  <si>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</si>
  <si>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</si>
  <si>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</si>
  <si>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</si>
  <si>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</si>
  <si>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</si>
  <si>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</si>
  <si>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</si>
  <si>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</si>
  <si>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</si>
  <si>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</si>
  <si>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</si>
  <si>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</si>
  <si>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</si>
  <si>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</si>
  <si>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</si>
  <si>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</si>
  <si>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</si>
  <si>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</si>
  <si>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</si>
  <si>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</si>
  <si>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</si>
  <si>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</si>
  <si>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</si>
  <si>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</si>
  <si>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</si>
  <si>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</si>
  <si>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</si>
  <si>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&lt;ВР1Имя&gt;</t>
  </si>
  <si>
    <t>&lt;ВР2Имя&gt;</t>
  </si>
  <si>
    <t>&lt;ВР1&gt;</t>
  </si>
  <si>
    <t>&lt;ВР2&gt;</t>
  </si>
  <si>
    <t>901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</si>
  <si>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</si>
  <si>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</si>
  <si>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</si>
  <si>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</si>
  <si>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</si>
  <si>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</si>
  <si>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</si>
  <si>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</si>
  <si>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</si>
  <si>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</si>
  <si>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</si>
  <si>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</si>
  <si>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</si>
  <si>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</si>
  <si>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</si>
  <si>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</si>
  <si>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Другие общегосударственные вопросы</t>
  </si>
  <si>
    <t>Расходы на выплаты персоналу казенных учреждений</t>
  </si>
  <si>
    <t>110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</si>
  <si>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</si>
  <si>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</si>
  <si>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</si>
  <si>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</si>
  <si>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</si>
  <si>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</si>
  <si>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</si>
  <si>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</si>
  <si>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</si>
  <si>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</si>
  <si>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</si>
  <si>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</si>
  <si>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</si>
  <si>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</si>
  <si>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ЖИЛИЩНО-КОММУНАЛЬНОЕ ХОЗЯЙСТВО</t>
  </si>
  <si>
    <t>Жилищное хозяйство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</si>
  <si>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</si>
  <si>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</si>
  <si>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</si>
  <si>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</si>
  <si>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</si>
  <si>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</si>
  <si>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</si>
  <si>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</si>
  <si>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Дополнительное образование детей</t>
  </si>
  <si>
    <t>Субсидии автономным учреждениям</t>
  </si>
  <si>
    <t>620</t>
  </si>
  <si>
    <t>Молодежная политика</t>
  </si>
  <si>
    <t>Другие вопросы в области образования</t>
  </si>
  <si>
    <t>Обеспечивающая подпрограмма</t>
  </si>
  <si>
    <t>КУЛЬТУРА, КИНЕМАТОГРАФИЯ</t>
  </si>
  <si>
    <t>Культура</t>
  </si>
  <si>
    <t>Социальное обеспечение и иные выплаты населению</t>
  </si>
  <si>
    <t>300</t>
  </si>
  <si>
    <t>Стипендии</t>
  </si>
  <si>
    <t>340</t>
  </si>
  <si>
    <t>Социальные выплаты гражданам, кроме публичных нормативных социальных выплат</t>
  </si>
  <si>
    <t>320</t>
  </si>
  <si>
    <t>СОЦИАЛЬНАЯ ПОЛИТИКА</t>
  </si>
  <si>
    <t>Пенсионное обеспечение</t>
  </si>
  <si>
    <t>Социальное обеспечение населения</t>
  </si>
  <si>
    <t>Публичные нормативные социальные выплаты гражданам</t>
  </si>
  <si>
    <t>ФИЗИЧЕСКАЯ КУЛЬТУРА И СПОРТ</t>
  </si>
  <si>
    <t>Физическая культура</t>
  </si>
  <si>
    <t>Спорт высших достижений</t>
  </si>
  <si>
    <t>Комитет по управлению имуществом администрации городского округа Кашира</t>
  </si>
  <si>
    <t>902</t>
  </si>
  <si>
    <t>Реализация мероприятий по обеспечению жильем молодых семей</t>
  </si>
  <si>
    <t>Охрана семьи и детства</t>
  </si>
  <si>
    <t>Управление образования администрации городского округа Кашира</t>
  </si>
  <si>
    <t>910</t>
  </si>
  <si>
    <t>Дошкольное образование</t>
  </si>
  <si>
    <t>Общее образование</t>
  </si>
  <si>
    <t>Подпрограмма "Общее образование"</t>
  </si>
  <si>
    <t>Финансовое управление администрации городского округа Кашира</t>
  </si>
  <si>
    <t>911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</si>
  <si>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</si>
  <si>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Обслуживание государственного (муниципального) долга</t>
  </si>
  <si>
    <t>Обслуживание муниципального долга</t>
  </si>
  <si>
    <t>Совет депутатов городского округа Кашира</t>
  </si>
  <si>
    <t>912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</si>
  <si>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</si>
  <si>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Контрольно - счетная палата городского округа Кашира</t>
  </si>
  <si>
    <t>913</t>
  </si>
  <si>
    <t>Администраця городского округа Кашира</t>
  </si>
  <si>
    <t>09 0 00 00000</t>
  </si>
  <si>
    <t>09 3 00 00000</t>
  </si>
  <si>
    <t>Коды классификации расходов бюджета</t>
  </si>
  <si>
    <t>Глава
ведом-
ство</t>
  </si>
  <si>
    <t>10 0 00 00000</t>
  </si>
  <si>
    <t>10 1 02 00000</t>
  </si>
  <si>
    <t>10 3 00 00000</t>
  </si>
  <si>
    <t>10 3 02 00000</t>
  </si>
  <si>
    <t>01 0 00 00000</t>
  </si>
  <si>
    <t>07 0 00 00000</t>
  </si>
  <si>
    <t>09 3 01 00000</t>
  </si>
  <si>
    <t>02 0 00 00000</t>
  </si>
  <si>
    <t>04 0 00 00000</t>
  </si>
  <si>
    <t>11 0 00 00000</t>
  </si>
  <si>
    <t>13 0 00 00000</t>
  </si>
  <si>
    <t>13 1 00 00000</t>
  </si>
  <si>
    <t>13 1 01 00000</t>
  </si>
  <si>
    <t>15 0 00 00000</t>
  </si>
  <si>
    <t>15 1 00 00000</t>
  </si>
  <si>
    <t>99 0 00 00000</t>
  </si>
  <si>
    <t>09 2 00 00000</t>
  </si>
  <si>
    <t>09 2 01 00000</t>
  </si>
  <si>
    <t>95 0 00 00000</t>
  </si>
  <si>
    <t>05 0 00 00000</t>
  </si>
  <si>
    <t>16 0 00 00000</t>
  </si>
  <si>
    <t>06 0 00 00000</t>
  </si>
  <si>
    <t>05 3 00 00000</t>
  </si>
  <si>
    <t>08 0 00 00000</t>
  </si>
  <si>
    <t>08 1 00 00000</t>
  </si>
  <si>
    <t>15 2 00 00000</t>
  </si>
  <si>
    <t>06 4 00 00000</t>
  </si>
  <si>
    <t>08 1 01 00000</t>
  </si>
  <si>
    <t>08 3 00 00000</t>
  </si>
  <si>
    <t>12 0 00 00000</t>
  </si>
  <si>
    <t>08 1 04 00000</t>
  </si>
  <si>
    <t>04 1 00 00000</t>
  </si>
  <si>
    <t>02 2 00 00000</t>
  </si>
  <si>
    <t>02 3 01 00000</t>
  </si>
  <si>
    <t>02 4 00 00000</t>
  </si>
  <si>
    <t>03 0 00 00000</t>
  </si>
  <si>
    <t>03 2 00 00000</t>
  </si>
  <si>
    <t>04 2 00 00000</t>
  </si>
  <si>
    <t>05 3 01 00000</t>
  </si>
  <si>
    <t xml:space="preserve">Субсидии бюджетным учреждениям </t>
  </si>
  <si>
    <t>14 0 00 00000</t>
  </si>
  <si>
    <t>01 5 00 00000</t>
  </si>
  <si>
    <t>12 5 00 00000</t>
  </si>
  <si>
    <t>12 5 01 00000</t>
  </si>
  <si>
    <t>Федеральный проект «Формирование комфортной городской среды»</t>
  </si>
  <si>
    <t xml:space="preserve">Непрограммные расходы бюджета </t>
  </si>
  <si>
    <t xml:space="preserve">Муниципальная программа «Здравоохранение» </t>
  </si>
  <si>
    <t>Подпрограмма «Финансовое обеспечение системы организации медицинской помощи»</t>
  </si>
  <si>
    <t>Основное мероприятие «Развитие мер социальной поддержки медицинских работников»</t>
  </si>
  <si>
    <t xml:space="preserve">Обеспечивающая подпрограмма   </t>
  </si>
  <si>
    <t>Функционирование высшего должностного лица</t>
  </si>
  <si>
    <t>12 5 01 00110</t>
  </si>
  <si>
    <t>Вид расходов</t>
  </si>
  <si>
    <t>тип средств</t>
  </si>
  <si>
    <t xml:space="preserve">Муниципальная программа «Социальная защита населения»                    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</si>
  <si>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</si>
  <si>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</si>
  <si>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Осуществление мероприятий в сфере профилактики правонарушений</t>
  </si>
  <si>
    <t>Обеспечение деятельности администрации</t>
  </si>
  <si>
    <t>900100</t>
  </si>
  <si>
    <t>08 1 04 00900</t>
  </si>
  <si>
    <t>08 4 01 00000</t>
  </si>
  <si>
    <t>08 4 01 00360</t>
  </si>
  <si>
    <t>12 5 01 00120</t>
  </si>
  <si>
    <t>16 2 00 00000</t>
  </si>
  <si>
    <t>0102</t>
  </si>
  <si>
    <t>0104</t>
  </si>
  <si>
    <t>РП</t>
  </si>
  <si>
    <t xml:space="preserve">Муниципальная программа «Развитие и функционирование дорожно-транспортного комплекса»                </t>
  </si>
  <si>
    <t>Подпрограмма «Дороги Подмосковья»</t>
  </si>
  <si>
    <t>Дорожная деятельность в отношении автомобильных дорог местного значения в границах городского округа (содержание автомобильных дорог)</t>
  </si>
  <si>
    <t>Дорожная деятельность в отношении автомобильных дорог местного значения в границах городского округа (разработка и экспертиза проектно-сметной документации капитального ремонта  автомобильных  дорог  общего пользования)</t>
  </si>
  <si>
    <t>Дорожная деятельность в отношении автомобильных дорог местного значения в границах городского округа (текущий,ямочный ремонт автомобильных дорог)</t>
  </si>
  <si>
    <t>Мероприятия по обеспечению безопасности дорожного движения</t>
  </si>
  <si>
    <t>14 2 00 00000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</si>
  <si>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</si>
  <si>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 xml:space="preserve">Муниципальная программа «Формирование современной комфортной городской среды»   </t>
  </si>
  <si>
    <t>17 0 00 00000</t>
  </si>
  <si>
    <t>17 1 F2 00000</t>
  </si>
  <si>
    <t>Основное мероприятие «Приведение в надлежащее состояние подъездов в многоквартирных домах»</t>
  </si>
  <si>
    <t>Ремонт подъездов в многоквартирных домах</t>
  </si>
  <si>
    <t>Подпрограмма «Комфортная городская среда»</t>
  </si>
  <si>
    <t>17 1 00 00000</t>
  </si>
  <si>
    <t>17 2 00 00000</t>
  </si>
  <si>
    <t>17 2 01 00000</t>
  </si>
  <si>
    <t>0801</t>
  </si>
  <si>
    <t>Основное мероприятие «Обеспечение выполнения функций муниципальных музеев»</t>
  </si>
  <si>
    <t>Расходы на обеспечение деятельности (оказание услуг) муниципальных учреждений - библиотеки</t>
  </si>
  <si>
    <t>Мероприятия в сфере культуры</t>
  </si>
  <si>
    <t>Стипендии в области образования, культуры и искусства</t>
  </si>
  <si>
    <t>02 3 01 06100</t>
  </si>
  <si>
    <t>Расходы на обеспечение деятельности (оказание услуг) муниципальных учреждений - парк культуры и отдыха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</si>
  <si>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</si>
  <si>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</si>
  <si>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05 1 00 00000</t>
  </si>
  <si>
    <t>Расходы на обеспечение деятельности (оказание услуг) муниципальных учреждений в сфере физической культуры и спорта</t>
  </si>
  <si>
    <t>05 1 01 00000</t>
  </si>
  <si>
    <t>05 1 01 06140</t>
  </si>
  <si>
    <t>Подпрограмма «Подготовка спортивного резерва»</t>
  </si>
  <si>
    <t>Расходы на обеспечение деятельности (оказание услуг) муниципальных учреждений в сфере молодежной политики</t>
  </si>
  <si>
    <t>13 4 00 00000</t>
  </si>
  <si>
    <t>13 4 01 00000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</si>
  <si>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</si>
  <si>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</si>
  <si>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03 1 02 00000</t>
  </si>
  <si>
    <t>900302</t>
  </si>
  <si>
    <t>03 1 00 00000</t>
  </si>
  <si>
    <t>03 2 01 00000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</si>
  <si>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</si>
  <si>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Мероприятия по организации отдыха детей в каникулярное время</t>
  </si>
  <si>
    <t>15 2 E4 00000</t>
  </si>
  <si>
    <t>Информационная безопасность</t>
  </si>
  <si>
    <t>15 2 02 00000</t>
  </si>
  <si>
    <t>15 2 02 01160</t>
  </si>
  <si>
    <t>15 2 01 00000</t>
  </si>
  <si>
    <t>15 2 01 01151</t>
  </si>
  <si>
    <t>Развитие информационной инфраструктуры ( обеспечение оборудованием и поддержание его работоспособности)</t>
  </si>
  <si>
    <t>15 2 01 01152</t>
  </si>
  <si>
    <t xml:space="preserve">Муниципальная программа «Образование»           </t>
  </si>
  <si>
    <t>0702</t>
  </si>
  <si>
    <t>0703</t>
  </si>
  <si>
    <t>0709</t>
  </si>
  <si>
    <t>1004</t>
  </si>
  <si>
    <t>0701</t>
  </si>
  <si>
    <t>0410</t>
  </si>
  <si>
    <t>0113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</si>
  <si>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</si>
  <si>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12 5 01 06070</t>
  </si>
  <si>
    <t>12 5 01 06090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</si>
  <si>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</si>
  <si>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 xml:space="preserve">Организация и осуществление мероприятий по мобилизационной подготовке </t>
  </si>
  <si>
    <t>0204</t>
  </si>
  <si>
    <t>12 5 01 00720</t>
  </si>
  <si>
    <t>Осуществление мероприятий по обеспечению безопасности людей на водных объектах, охране их жизни и здоровья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</si>
  <si>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</si>
  <si>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0309</t>
  </si>
  <si>
    <t>08 2 00 00000</t>
  </si>
  <si>
    <t>08 2 02 00000</t>
  </si>
  <si>
    <t>08 3 01 00000</t>
  </si>
  <si>
    <t>08 3 01 00690</t>
  </si>
  <si>
    <t>08 5 00 00000</t>
  </si>
  <si>
    <t>08 5 01 00000</t>
  </si>
  <si>
    <t>08 1 02 00000</t>
  </si>
  <si>
    <t>08 1 05 00000</t>
  </si>
  <si>
    <t>08 1 05 00990</t>
  </si>
  <si>
    <t>0314</t>
  </si>
  <si>
    <t xml:space="preserve">Муниципальная программа «Развитие сельского хозяйства»                    </t>
  </si>
  <si>
    <t>0405</t>
  </si>
  <si>
    <t>06 4 01 00000</t>
  </si>
  <si>
    <t>06 4 01 60870</t>
  </si>
  <si>
    <t>0408</t>
  </si>
  <si>
    <t>0409</t>
  </si>
  <si>
    <t>Проведение мероприятий по комплексной борьбе с борщевиком Сосновского</t>
  </si>
  <si>
    <t>0503</t>
  </si>
  <si>
    <t>06 2 00 00000</t>
  </si>
  <si>
    <t>06 2 01 00000</t>
  </si>
  <si>
    <t>06 2 01 01280</t>
  </si>
  <si>
    <t>Расходы на обеспечение деятельности (оказание услуг) муниципальных учреждений в сфере похоронного дела</t>
  </si>
  <si>
    <t>0501</t>
  </si>
  <si>
    <t xml:space="preserve">Коммунальное хозяйство </t>
  </si>
  <si>
    <t>0502</t>
  </si>
  <si>
    <t>02 8 00 00000</t>
  </si>
  <si>
    <t>02 8 01 00000</t>
  </si>
  <si>
    <t>1101</t>
  </si>
  <si>
    <t>1103</t>
  </si>
  <si>
    <t>Резервные фонды</t>
  </si>
  <si>
    <t>0111</t>
  </si>
  <si>
    <t xml:space="preserve">Резервный фонд администрации </t>
  </si>
  <si>
    <t>99 0 00 00060</t>
  </si>
  <si>
    <t>Резервные средства</t>
  </si>
  <si>
    <t>870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</si>
  <si>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</si>
  <si>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</si>
  <si>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Подпрограмма «Развитие имущественного комплекса»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</si>
  <si>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</si>
  <si>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12 1 00 00000</t>
  </si>
  <si>
    <t>Основное мероприятие «Цифровое государственное управление»</t>
  </si>
  <si>
    <t>15 2 03 00000</t>
  </si>
  <si>
    <t>Цифровое государственное управление (обеспечение программными продуктами)</t>
  </si>
  <si>
    <t>15 2 03 01171</t>
  </si>
  <si>
    <t>15 2 03 01172</t>
  </si>
  <si>
    <t>15 2 03 01173</t>
  </si>
  <si>
    <t>Содействие развитию малого и среднего предпринимательства</t>
  </si>
  <si>
    <t>0412</t>
  </si>
  <si>
    <t>11 3 00 00000</t>
  </si>
  <si>
    <t>11 3 02 00000</t>
  </si>
  <si>
    <t>11 3 02 00750</t>
  </si>
  <si>
    <t>12 1 02 00000</t>
  </si>
  <si>
    <t>12 1 03 00000</t>
  </si>
  <si>
    <t>Основное мероприятие "Создание условий для реализации полномочий органов местного самоуправления"</t>
  </si>
  <si>
    <t>Взносы на капитальный ремонт общего имущества многоквартирных домов</t>
  </si>
  <si>
    <t>12 1 02 00180</t>
  </si>
  <si>
    <t>09 2 01 L4970</t>
  </si>
  <si>
    <t>1003</t>
  </si>
  <si>
    <t>09 3 01 60820</t>
  </si>
  <si>
    <t>1001</t>
  </si>
  <si>
    <t xml:space="preserve">Муниципальная программа «Социальная защита населения»         </t>
  </si>
  <si>
    <t>Предоставление доплаты за выслугу лет к трудовой пенсии муниципальным служащим за счет средств местного бюджета</t>
  </si>
  <si>
    <t>Оказание поддержки социально ориентированным некоммерческим организациям</t>
  </si>
  <si>
    <t>630</t>
  </si>
  <si>
    <t>08 1 07 00000</t>
  </si>
  <si>
    <t>08 1 07 06250</t>
  </si>
  <si>
    <t>0600</t>
  </si>
  <si>
    <t>0605</t>
  </si>
  <si>
    <t>07 5 00 00000</t>
  </si>
  <si>
    <t>1100</t>
  </si>
  <si>
    <t>0100</t>
  </si>
  <si>
    <t>0106</t>
  </si>
  <si>
    <t>Обеспечение деятельности финансового органа</t>
  </si>
  <si>
    <t>12 5 01 00160</t>
  </si>
  <si>
    <t>0400</t>
  </si>
  <si>
    <t>1300</t>
  </si>
  <si>
    <t>1301</t>
  </si>
  <si>
    <t>0103</t>
  </si>
  <si>
    <t>Руководство и управление в сфере установленных функций органов местного самоуправления</t>
  </si>
  <si>
    <t xml:space="preserve">Председатель представительного органа местного самоуправления </t>
  </si>
  <si>
    <t>95 0 00 00010</t>
  </si>
  <si>
    <t>95 0 00 00020</t>
  </si>
  <si>
    <t>Расходы на содержание представительного органа муниципального образования</t>
  </si>
  <si>
    <t>95 0 00 00030</t>
  </si>
  <si>
    <t xml:space="preserve">Обеспечение деятельности контрольно-счетной палаты </t>
  </si>
  <si>
    <t>95 0 00 00150</t>
  </si>
  <si>
    <t>ВСЕГО</t>
  </si>
  <si>
    <t>0200</t>
  </si>
  <si>
    <t>НАЦИОНАЛЬНАЯ ОБОРОНА</t>
  </si>
  <si>
    <t>0300</t>
  </si>
  <si>
    <t>0500</t>
  </si>
  <si>
    <t>0700</t>
  </si>
  <si>
    <t>0707</t>
  </si>
  <si>
    <t>0800</t>
  </si>
  <si>
    <t>1000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</si>
  <si>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</si>
  <si>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Основное меропритяие "Обеспечение функций культурно-досуговых учреждений"</t>
  </si>
  <si>
    <t>Основное мероприятие «Благоустройство общественных территорий муниципальных образований Московской области»</t>
  </si>
  <si>
    <t>17 1 01 00000</t>
  </si>
  <si>
    <t>10 6 00 00000</t>
  </si>
  <si>
    <t>10 6 01 00000</t>
  </si>
  <si>
    <t>тыс. руб</t>
  </si>
  <si>
    <t>Подпрограмма "Обеспечивающая подпрограмма"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</si>
  <si>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</si>
  <si>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08 1 01 00310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</si>
  <si>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</si>
  <si>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</si>
  <si>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Обеспечение первичных мер пожарной безопасности в границах городского округа</t>
  </si>
  <si>
    <t>08 4 00 00000</t>
  </si>
  <si>
    <t>02 3 00 00000</t>
  </si>
  <si>
    <t>Основное мероприятие «Строительство,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области»</t>
  </si>
  <si>
    <t>Основное мероприятие «Реализация механизмов муниципальной поддержки субъектов малого и среднего предпринимательства»</t>
  </si>
  <si>
    <t>Депутат представительного органа местного самоуправления на постоянной основе</t>
  </si>
  <si>
    <t>900202</t>
  </si>
  <si>
    <t>Расходы на обеспечение деятельности (оказание услуг) муниципальных учреждений - музеи, галереи</t>
  </si>
  <si>
    <t>02 2 01 06130</t>
  </si>
  <si>
    <t>02 2 01 00000</t>
  </si>
  <si>
    <t>10 2 00 00000</t>
  </si>
  <si>
    <t>Основное мероприятие "Развитие похоронного дела на территории Московской области"</t>
  </si>
  <si>
    <t>08 1 07 62820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</si>
  <si>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</si>
  <si>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Организация и проведение официальных физкультурно-оздоровительных и спортивных мероприятий</t>
  </si>
  <si>
    <t>Подпрограмма "Обеспечение пожарной безопасности на территории муниципального образования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</si>
  <si>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</si>
  <si>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"Создание условий для обеспечения комфортного проживания жителей в многоквартирных домах Московской области"</t>
  </si>
  <si>
    <t>Целевая
статья</t>
  </si>
  <si>
    <t>12 5 01 00870</t>
  </si>
  <si>
    <t>Взносы в общественные организации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</si>
  <si>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</si>
  <si>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</si>
  <si>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</si>
  <si>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10 3 02 S0320</t>
  </si>
  <si>
    <t>06 3 00 00000</t>
  </si>
  <si>
    <t>Подпрограмма "Комплексное развитие сельских территорий"</t>
  </si>
  <si>
    <t>02 6 00 00000</t>
  </si>
  <si>
    <t>02 6 01 00000</t>
  </si>
  <si>
    <t>02 6 01 06260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</si>
  <si>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</si>
  <si>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</si>
  <si>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Ремонт дворовых территорий</t>
  </si>
  <si>
    <t xml:space="preserve">Муниципальная программа «Развитие сельского хозяйства»             </t>
  </si>
  <si>
    <t>0406</t>
  </si>
  <si>
    <t>Водное хозяйство</t>
  </si>
  <si>
    <t>Муниципальная программа "Экология и окружающая среда"</t>
  </si>
  <si>
    <t>Основное мероприятие «Обеспечение безопасности гидротехнических сооружений и проведение мероприятий по берегоукреплению»</t>
  </si>
  <si>
    <t>07 2 00 00000</t>
  </si>
  <si>
    <t>07 2 01 00000</t>
  </si>
  <si>
    <t>12 3 00 00000</t>
  </si>
  <si>
    <t>12 3 01 00000</t>
  </si>
  <si>
    <t>Основное мероприятие «Строительство и содержание газопроводов в населенных пунктах»</t>
  </si>
  <si>
    <t>СРЕДСТВА МАССОВОЙ ИНФОРМАЦИИ</t>
  </si>
  <si>
    <t>Другие вопросы в области средств массовой информации</t>
  </si>
  <si>
    <t>1200</t>
  </si>
  <si>
    <t>1204</t>
  </si>
  <si>
    <t>10 3 05 00000</t>
  </si>
  <si>
    <t>08 6 00 00000</t>
  </si>
  <si>
    <t>08 6 01 00000</t>
  </si>
  <si>
    <t>08 6 01 01020</t>
  </si>
  <si>
    <t>Содержание и развитие муниципальных экстренных оперативных служб</t>
  </si>
  <si>
    <t>17 2 01 01480</t>
  </si>
  <si>
    <t>0407</t>
  </si>
  <si>
    <t>07 4 00 00000</t>
  </si>
  <si>
    <t>07 4 01 00000</t>
  </si>
  <si>
    <t>Лесное хозяйство</t>
  </si>
  <si>
    <t>Основное мероприятие «Осуществление отдельных полномочий в области лесных отношений»</t>
  </si>
  <si>
    <t>17 1 F2 54249</t>
  </si>
  <si>
    <t>04 5 00 00000</t>
  </si>
  <si>
    <t>Участие в предупреждении и ликвидации последствий чрезвычайных ситуаций в границах городского округа</t>
  </si>
  <si>
    <t xml:space="preserve">  Приложение 3</t>
  </si>
  <si>
    <t>Муниципальная программа "Культура и туризм"</t>
  </si>
  <si>
    <t>Подпрограмма «Развитие музейного дела»</t>
  </si>
  <si>
    <t>02 3 01 L5198</t>
  </si>
  <si>
    <t>Подпрограмма "Развитие библиотечного дела"</t>
  </si>
  <si>
    <t>Основное мероприятие "Организация библиотечного обслуживания населения муниципальными библиотеками Московской области"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</si>
  <si>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</si>
  <si>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02 4 02 00000</t>
  </si>
  <si>
    <t>02 4 02 01110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</si>
  <si>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</si>
  <si>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Основное мероприятие "Реализация отдельных функций органа местного самоуправления в сфере культуры"</t>
  </si>
  <si>
    <t>02 4 04 00000</t>
  </si>
  <si>
    <t>02 4 04 06110</t>
  </si>
  <si>
    <t>Расходы на обеспечение деятельности (оказание услуг) муниципальных учреждений - культурно-досуговые учреждения</t>
  </si>
  <si>
    <t>02 4 06 00000</t>
  </si>
  <si>
    <t>Основное мероприятие "Создание условий для массового отдыха жителей городского округа в парках культуры и отдыха"</t>
  </si>
  <si>
    <t>02 4 06 06170</t>
  </si>
  <si>
    <t>02 8 01 00500</t>
  </si>
  <si>
    <t xml:space="preserve"> Подпрограмма "Развитие образования в сфере культуры"</t>
  </si>
  <si>
    <t>Основное мероприятие "Обеспечение функций муниципальных организаций дополнительного образования сферы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</si>
  <si>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</si>
  <si>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 xml:space="preserve">Муниципальная программа "Спорт"                 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</si>
  <si>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</si>
  <si>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05 2 00 00000</t>
  </si>
  <si>
    <t>05 2 01 00000</t>
  </si>
  <si>
    <t>05 2 01 06150</t>
  </si>
  <si>
    <t>Основное мероприятие "Подготовка спортивных сборных команд"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</si>
  <si>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</si>
  <si>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05 3 01 00570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</si>
  <si>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</si>
  <si>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ОБСЛУЖИВАНИЕ ГОСУДАРСТВЕННОГО (МУНИЦИПАЛЬНОГО) ДОЛГА</t>
  </si>
  <si>
    <t>Развитие информационной инфраструктуры (Обеспечение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электросвязи)</t>
  </si>
  <si>
    <t>13 4 01 00770</t>
  </si>
  <si>
    <t>13 6 00 00000</t>
  </si>
  <si>
    <t>13 6 01 00000</t>
  </si>
  <si>
    <t>13 6 01 06020</t>
  </si>
  <si>
    <t>Подпрограмма "Молодежь Подмосковья"</t>
  </si>
  <si>
    <t>Основное мероприятие "Вовлечение молодежи в общественную жизнь"</t>
  </si>
  <si>
    <t>Организация и осуществление мероприятий по работе с детьми и молодежью в городском округе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</si>
  <si>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</si>
  <si>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Основное мероприятие "Финансовое обеспечение деятельности образовательных организаций"</t>
  </si>
  <si>
    <t>03 1 01 00000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</si>
  <si>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</si>
  <si>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(Укрепление материально-технической базы и проведение текущего ремонта общеобразовательных организаций)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</si>
  <si>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(Профессиональная физическая охрана муниципальных учреждений в сфере общеобразовательных организаций)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</si>
  <si>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</si>
  <si>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03 1 01 06051</t>
  </si>
  <si>
    <t>03 1 01 06052</t>
  </si>
  <si>
    <t>03 1 01 06053</t>
  </si>
  <si>
    <t>03 1 01 62010</t>
  </si>
  <si>
    <t xml:space="preserve">Муниципальная программа "Безопасность и обеспечение безопасности жизнедеятельности населения"         </t>
  </si>
  <si>
    <t>Подпрограмма "Профилактика преступлений и иных правонарушений"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</si>
  <si>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</si>
  <si>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"Энергосбережение и повышение энергетической эффективности"</t>
  </si>
  <si>
    <t>Основное мероприятие "Повышение энергетической эффективности муниципальных учреждений Московской области"</t>
  </si>
  <si>
    <t>10 5 00 00000</t>
  </si>
  <si>
    <t>10 5 01 00000</t>
  </si>
  <si>
    <t>10 5 01 00190</t>
  </si>
  <si>
    <t>Муниципальная программа "Развитие инженерной инфраструктуры, энергоэффективности и отрасли обращения с отходами"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</si>
  <si>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(Организация питания обучающихся и воспитанников общеобразовательных организаций)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</si>
  <si>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</si>
  <si>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03 1 01 06054</t>
  </si>
  <si>
    <t>03 1 01 06055</t>
  </si>
  <si>
    <t>Обеспечение подвоза обучающихся к месту обучения в муниципальные общеобразовательные организации</t>
  </si>
  <si>
    <t>03 1 01 02270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</si>
  <si>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</si>
  <si>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03 1 02 S2870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</si>
  <si>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</si>
  <si>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L3040</t>
  </si>
  <si>
    <t>Расходы на обеспечение деятельности (оказание услуг) муниципальных учреждений - общеобразовательные организации</t>
  </si>
  <si>
    <t>03 1 04 00000</t>
  </si>
  <si>
    <t>03 1 04 06050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</si>
  <si>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</si>
  <si>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</si>
  <si>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</si>
  <si>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Подпрограмма "Дополнительное образование, воспитание и психолого-социальное сопровождение детей"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</si>
  <si>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</si>
  <si>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Основное мероприятие "Финансовое обеспечение деятельности организаций дополнительного образования"</t>
  </si>
  <si>
    <t>Расходы на обеспечение деятельности (оказание услуг) муниципальных учреждений - организации дополнительного образования (Профессиональная физическая охрана муниципальных учреждений дополнительного образования)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</si>
  <si>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дополнительного образования)</t>
  </si>
  <si>
    <t>Федеральный проект "Патриотическое воспитание граждан Российской Федерации"</t>
  </si>
  <si>
    <t>03 2 01 01110</t>
  </si>
  <si>
    <t>03 2 02 00000</t>
  </si>
  <si>
    <t>03 2 02 06061</t>
  </si>
  <si>
    <t>03 2 02 06063</t>
  </si>
  <si>
    <t>03 2 02 06064</t>
  </si>
  <si>
    <t>03 2 04 00000</t>
  </si>
  <si>
    <t>03 2 04 00940</t>
  </si>
  <si>
    <t xml:space="preserve">Субсидии автономным учреждениям </t>
  </si>
  <si>
    <t>Обеспечение деятельности прочих учреждений образования</t>
  </si>
  <si>
    <t>03 4 00 00000</t>
  </si>
  <si>
    <t>03 4 01 00000</t>
  </si>
  <si>
    <t>03 4 01 00130</t>
  </si>
  <si>
    <t xml:space="preserve"> 03 4 01 06080</t>
  </si>
  <si>
    <t>03 1 01 62140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</si>
  <si>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</si>
  <si>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</si>
  <si>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04 2 03 00000</t>
  </si>
  <si>
    <t>04 2 03 S2190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</si>
  <si>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</si>
  <si>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</si>
  <si>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03 1 02 62230</t>
  </si>
  <si>
    <t>01 5 02 00000</t>
  </si>
  <si>
    <t>01 5 02 00420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</si>
  <si>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</si>
  <si>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15 1 02 00000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</si>
  <si>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</si>
  <si>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Основное мероприятие "Информационная безопасность"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</si>
  <si>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</si>
  <si>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Основное мероприятие "Информационная инфраструктура"</t>
  </si>
  <si>
    <t>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</si>
  <si>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Основное мероприятие "Цифровое государственное управление"</t>
  </si>
  <si>
    <t>Развитие информационной инфраструктуры (Обеспечение программными продуктами)</t>
  </si>
  <si>
    <t>Развитие информационной инфраструктуры (Внедрение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области)</t>
  </si>
  <si>
    <t>Цифровое государственное управление (Развитие и сопровождение муниципальных информационных систем обеспечения деятельности ОМСУ муниципального образования Московской области)</t>
  </si>
  <si>
    <t>Муниципальная программа "Цифровое муниципальное образование"</t>
  </si>
  <si>
    <t>Федеральный проект "Цифровая образовательная среда"</t>
  </si>
  <si>
    <t>04 1 15 00000</t>
  </si>
  <si>
    <t>04 1 15 00840</t>
  </si>
  <si>
    <t xml:space="preserve">Муниципальная программа "Социальная защита населения"                    </t>
  </si>
  <si>
    <t>Подпрограмма "Социальная поддержка граждан"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</si>
  <si>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</si>
  <si>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ООсновное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</si>
  <si>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04 5 03 00000</t>
  </si>
  <si>
    <t>04 5 03 60680</t>
  </si>
  <si>
    <t>04 6 00 00000</t>
  </si>
  <si>
    <t>04 6 01 00000</t>
  </si>
  <si>
    <t>04 6 01 00760</t>
  </si>
  <si>
    <t>Подпрограмма "Развитие и поддержка социально ориентированных некоммерческих организаций"</t>
  </si>
  <si>
    <t>Основное мероприятие "Развитие негосударственного сектора социального обслуживания"</t>
  </si>
  <si>
    <t>Подпрограмма "Реализация политики пространственного развития городского округа"</t>
  </si>
  <si>
    <t>Муниципальная программа "Архитектура и градостроительство"</t>
  </si>
  <si>
    <t>Подпрограмма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</si>
  <si>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</si>
  <si>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13 6 04 00000</t>
  </si>
  <si>
    <t>13 6 04 51200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</si>
  <si>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</si>
  <si>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</si>
  <si>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Муниципальная программа "Предпринимательство"              </t>
  </si>
  <si>
    <t>Подпрограмма "Развитие малого и среднего предпринимательства"</t>
  </si>
  <si>
    <t>Подпрограмма "Развитие водохозяйственного комплекса"</t>
  </si>
  <si>
    <t>Подпрограмма "Развитие лесного хозяйства"</t>
  </si>
  <si>
    <t>07 4 01 62050</t>
  </si>
  <si>
    <t>Подпрограмма "Ликвидация накопленного вреда окружающей среде"</t>
  </si>
  <si>
    <t>07 5 02 00000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</si>
  <si>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</si>
  <si>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07 5 02 01721</t>
  </si>
  <si>
    <t>07 5 02 01722</t>
  </si>
  <si>
    <t>07 5 02 01723</t>
  </si>
  <si>
    <t>Организация мероприятий, связанных с содержанием закрытых полигонов твердых коммунальных отходов (Отбор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ТКО)</t>
  </si>
  <si>
    <t>Организация мероприятий, связанных с содержанием закрытых полигонов твердых коммунальных отходов (Вывоз и уничтожение фильтрата/фильтрата концентрированного с полигона ТКО)</t>
  </si>
  <si>
    <t xml:space="preserve"> Муниципальная программа "Жилище"                  </t>
  </si>
  <si>
    <t>Подпрограмма "Обеспечение жильем молодых семей"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</si>
  <si>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</si>
  <si>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</si>
  <si>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</si>
  <si>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</si>
  <si>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08 2 02 00340</t>
  </si>
  <si>
    <t>08 5 01 00730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</si>
  <si>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</si>
  <si>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</si>
  <si>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</si>
  <si>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Основное мероприятие "Повышение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людей"</t>
  </si>
  <si>
    <t>Основное мероприятие "Обеспечение деятельности общественных объединений правоохранительной направленности"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</si>
  <si>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</si>
  <si>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</si>
  <si>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</si>
  <si>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 xml:space="preserve"> Основное мероприятие "Развитие похоронного дела"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</si>
  <si>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</si>
  <si>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Подпрограмма "Вовлечение в оборот земель сельскохозяйственного назначения и развитие мелиорации"</t>
  </si>
  <si>
    <t>Основное мероприятие "Реализация мероприятий в области мелиорации земель сельскохозяйственного назначения"</t>
  </si>
  <si>
    <t>Основное мероприятие "Обеспечение доступности торгового обслуживания в сельских населенных пунктах"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</si>
  <si>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</si>
  <si>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10 3 05 00191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</si>
  <si>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</si>
  <si>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Организация в границах городского округа электро-, тепло-, газо- и водоснабжения населения, водоотведения, снабжения населения топливом (Утверждение схем теплоснабжения городских округов (актуализированных схем теплоснабжения городских округов)</t>
  </si>
  <si>
    <t>10 6 01 00190</t>
  </si>
  <si>
    <t>Подпрограмма "Объекты теплоснабжения, инженерные коммуникации"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</si>
  <si>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</si>
  <si>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Капитальный ремонт сетей водоснабжения, водоотведения, теплоснабжения</t>
  </si>
  <si>
    <t>10 1 02 01540</t>
  </si>
  <si>
    <t>Содержание и ремонт шахтных колодцев</t>
  </si>
  <si>
    <t xml:space="preserve">Подпрограмма «Чистая вода»   </t>
  </si>
  <si>
    <t>10 1 00 00000</t>
  </si>
  <si>
    <t>14 2 04 00210</t>
  </si>
  <si>
    <t>14 2 04 00203</t>
  </si>
  <si>
    <t>14 2 04 00202</t>
  </si>
  <si>
    <t>14 2 04 00201</t>
  </si>
  <si>
    <t>14 2 04 00000</t>
  </si>
  <si>
    <t>Основное мероприятие "Ремонт, капитальный ремонт сети автомобильных дорог, мостов и путепроводов местного значения"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</si>
  <si>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</si>
  <si>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</si>
  <si>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</si>
  <si>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17 2 01 62670</t>
  </si>
  <si>
    <t>17 2 F2 00000</t>
  </si>
  <si>
    <t>17 2 01 00620</t>
  </si>
  <si>
    <t>Основное мероприятие «Обеспечение комфортной среды проживания на территории муниципального образвания Московской области»</t>
  </si>
  <si>
    <t>Ямочный ремонт асфальтового покрытия дворовых территорий</t>
  </si>
  <si>
    <t>17 2 03 00000</t>
  </si>
  <si>
    <t>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</si>
  <si>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Организация наружного освещения</t>
  </si>
  <si>
    <t xml:space="preserve">Муниципальная программа "Управление имуществом и муниципальными финансами"  </t>
  </si>
  <si>
    <t>12 5 03 00000</t>
  </si>
  <si>
    <t>12 5 03 00830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</si>
  <si>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</si>
  <si>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</si>
  <si>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Основное мероприятие "Управление имуществом, находящимся в муниципальной собственности, и выполнение кадастровых работ"</t>
  </si>
  <si>
    <t>12 1 04 00000</t>
  </si>
  <si>
    <t xml:space="preserve"> 12 1 04 00130</t>
  </si>
  <si>
    <t>12 5 01 01680</t>
  </si>
  <si>
    <t>Обеспечение деятельности муниципальных казенных учреждений в сфере закупок товаров, работ, услуг</t>
  </si>
  <si>
    <t>12 3 01 00800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</si>
  <si>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</si>
  <si>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</si>
  <si>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08 1 01 00300</t>
  </si>
  <si>
    <t>08 1 01 00320</t>
  </si>
  <si>
    <t>Обслуживание государственного (муниципального) внутреннего  долга</t>
  </si>
  <si>
    <t>07 2 01 01440</t>
  </si>
  <si>
    <t xml:space="preserve"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 </t>
  </si>
  <si>
    <t>07 4 04 00000</t>
  </si>
  <si>
    <t>Основное мероприятие "Вовлечение населения в мероприятия по охране леса"</t>
  </si>
  <si>
    <t>Организация мероприятий, связанных с содержанием закрытых полигонов твердых коммунальных отходов (Содержание полигона ТБО "Каширский")</t>
  </si>
  <si>
    <t>Содержание территорий в нормативном состоянии</t>
  </si>
  <si>
    <t>13 1 01 00821</t>
  </si>
  <si>
    <t>13 1 01 00824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</si>
  <si>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 (в печатных СМИ)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</si>
  <si>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 (в электронных СМИ, распространяемых в сети Интернет (сетевых изданиях))</t>
  </si>
  <si>
    <t>15 3 00 00000</t>
  </si>
  <si>
    <t>15 3 01 00000</t>
  </si>
  <si>
    <t>15 3 01 06190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</si>
  <si>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</si>
  <si>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Основное мероприятие "Организация учета энергоресурсов в жилищном фонде Московской области"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</si>
  <si>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</si>
  <si>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10 5 02 00000</t>
  </si>
  <si>
    <t>10 5 02 01500</t>
  </si>
  <si>
    <t>03 1 EВ 51791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</si>
  <si>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</si>
  <si>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12 1 02 00170</t>
  </si>
  <si>
    <t>Владение, пользование и распоряжение имуществом, находящимся в муниципальной собственности городского округа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</si>
  <si>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</si>
  <si>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07 4 04 01750</t>
  </si>
  <si>
    <t>Организация и проведение акций по посадке леса</t>
  </si>
  <si>
    <t>03 1 EВ 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</si>
  <si>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</si>
  <si>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17 1 01 01340</t>
  </si>
  <si>
    <t>Проведение работ по капитальному ремонту зданий региональных (муниципальных) общеобразовательных организаций</t>
  </si>
  <si>
    <t>Оснащение отремонтированных зданий общеобразовательных организаций средствами обучения и воспитания</t>
  </si>
  <si>
    <t>13 1 07 00000</t>
  </si>
  <si>
    <t>13 1 07 00660</t>
  </si>
  <si>
    <t>Основное мероприятие "Организация создания и эксплуатации сети объектов наружной рекламы"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</si>
  <si>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</si>
  <si>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99 0 00 00080</t>
  </si>
  <si>
    <t>Оплата исполнительных листов, судебных издержек</t>
  </si>
  <si>
    <t>Исполнение судебных актов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</si>
  <si>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</si>
  <si>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Подпрограмма "Развитие газификации, топливозаправочного комплекса и электроэнергетики"</t>
  </si>
  <si>
    <t>Расходы на обеспечение деятельности (оказание услуг) муниципальных учреждений в сфере благоустройства (МКУ/МБУ/МАУ)</t>
  </si>
  <si>
    <t>17 2 01 06242</t>
  </si>
  <si>
    <t>13 1 01 00826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</si>
  <si>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 (путем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деятельности)</t>
  </si>
  <si>
    <t>Создание и ремонт пешеходных коммуникаций</t>
  </si>
  <si>
    <t>Подпрограмма "Обеспечение мероприятий по защите населения и территорий от чрезвычайных ситуаций на территории муниципального образования Московской области"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</si>
  <si>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</si>
  <si>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</si>
  <si>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</si>
  <si>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Субсидии автономным  учреждениям</t>
  </si>
  <si>
    <t>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</si>
  <si>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09 2 01 74970</t>
  </si>
  <si>
    <t>Реализация мероприятий по обеспечению жильем молодых семей за счет средств местного бюджета</t>
  </si>
  <si>
    <t>15 1 02 80860</t>
  </si>
  <si>
    <t>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</si>
  <si>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15 2 E4 81690</t>
  </si>
  <si>
    <t>07 5 02 01724</t>
  </si>
  <si>
    <t>Организация мероприятий, связанных с содержанием закрытых полигонов твердых коммунальных отходов (разработка документации для полигона ТБО "Каширский")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</si>
  <si>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</si>
  <si>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14 2 04 80240</t>
  </si>
  <si>
    <t>Капитальный ремонт и ремонт автомобильных дорог общего пользования местного значения</t>
  </si>
  <si>
    <t>Основное мероприятие "Сохранение ветеринарно-санитарного благополучия"</t>
  </si>
  <si>
    <t>06 3 03 00000</t>
  </si>
  <si>
    <t>06 3 03 S1100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</si>
  <si>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</si>
  <si>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 1 F2 54240</t>
  </si>
  <si>
    <t>17 2 01 81870</t>
  </si>
  <si>
    <t>17 2 01 82890</t>
  </si>
  <si>
    <t>17 2 03 80950</t>
  </si>
  <si>
    <t>17 2 F2 82740</t>
  </si>
  <si>
    <t>08 2 03 00000</t>
  </si>
  <si>
    <t>08 2 03 00340</t>
  </si>
  <si>
    <t>Основное мероприятие "Реализация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</si>
  <si>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12 1 03 65900</t>
  </si>
  <si>
    <t>Основное мероприятие «Создание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</t>
  </si>
  <si>
    <t>Единая субвенция бюджетам муниципальных образований Московской области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</si>
  <si>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Подпрограмма "Эффективное управление имущественным комплексом"</t>
  </si>
  <si>
    <t>0107</t>
  </si>
  <si>
    <t>99 0 00 00040</t>
  </si>
  <si>
    <t>Обеспечение проведения выборов и референдумов</t>
  </si>
  <si>
    <t>Проведение выборов</t>
  </si>
  <si>
    <t>Специальные расходы</t>
  </si>
  <si>
    <t>Муниципальная программа «Переселение граждан из аварийного жилищного фонда »</t>
  </si>
  <si>
    <t>Подпрограмма «Обеспечение мероприятий по переселению граждан из аварийного жилищного фонда в Московской области»</t>
  </si>
  <si>
    <t>Основное мероприятие «Переселение граждан из аварийного жилищного фонда»</t>
  </si>
  <si>
    <t>Обеспечение мероприятий по переселению граждан из аварийного жилищного фонда</t>
  </si>
  <si>
    <t>Подпрограмма 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</si>
  <si>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>Основное мероприятие «Переселение граждан из аварийного жилищного фонда в Московской области, признанного таковым после 1 января 2017 года»</t>
  </si>
  <si>
    <t>Обеспечение мероприятий по переселению граждан из аварийного жилищного фонда, признанного таковым после 1 января 2017 года</t>
  </si>
  <si>
    <t>19 0 00 00000</t>
  </si>
  <si>
    <t>19 2 00 00000</t>
  </si>
  <si>
    <t>19 2 02 00000</t>
  </si>
  <si>
    <t>19 4 00 00000</t>
  </si>
  <si>
    <t>19 4 01 00000</t>
  </si>
  <si>
    <t>Дорожная деятельность в отношении автомобильных дорог местного значения в границах городского округа (Содержание объектов дорожного хозяйства)</t>
  </si>
  <si>
    <t>14 2 04 00204</t>
  </si>
  <si>
    <t>19 4 01 S9605</t>
  </si>
  <si>
    <t>19 2 02 S9605</t>
  </si>
  <si>
    <t>Выплата пособия педагогическим работникам муниципальных дошкольных и общеобразовательных организаций - молодым специалистам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</si>
  <si>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</si>
  <si>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</si>
  <si>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03 1 04 63190</t>
  </si>
  <si>
    <t>02 4 04 00500</t>
  </si>
  <si>
    <t>05101005700</t>
  </si>
  <si>
    <t>Субсидии бюджетным  учреждениям</t>
  </si>
  <si>
    <t>Подпрограмма "Системы водоотведения"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</si>
  <si>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</si>
  <si>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Капитальный ремонт, приобретение, монтаж и ввод в эксплуатацию канализационных коллекторов, канализационных (ливневых) насосных станций</t>
  </si>
  <si>
    <t>10 2 02 00000</t>
  </si>
  <si>
    <t>10 2 02 S0310</t>
  </si>
  <si>
    <t>17 2 01 01920</t>
  </si>
  <si>
    <t>Модернизация асфальтовых и иных покрытий с дополнительным благоустройством на дворовых территориях</t>
  </si>
  <si>
    <t>17 2 01 01930</t>
  </si>
  <si>
    <t>17 2 01 01940</t>
  </si>
  <si>
    <t>Модернизация детских игровых площадок, установленных ранее с привлечением средств бюджета Московской области</t>
  </si>
  <si>
    <t>Замена и модернизация детских игровых площадок</t>
  </si>
  <si>
    <t>09 3 01 63080</t>
  </si>
  <si>
    <t>Предоставление жилищного сертификата и единовременной социальной выплаты</t>
  </si>
  <si>
    <t>Основное мероприятие "Обеспечение функций культурно-досуговых учреждений"</t>
  </si>
  <si>
    <t>03 1 01 R3031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</si>
  <si>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</si>
  <si>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"Обеспечение подготовки документации по планировке территории в соответствии с документами территориального планирования Московской области, документами территориального планирования муниципального образования Московской области"</t>
  </si>
  <si>
    <t>Осуществление расходов, связанных с планировкой территорий</t>
  </si>
  <si>
    <t>16 2 01 00000</t>
  </si>
  <si>
    <t>16 2 01 01910</t>
  </si>
  <si>
    <t>Капитальный ремонт сетей водоснабжения, водоотведения, теплоснабжения за счет средств местного бюджета</t>
  </si>
  <si>
    <t>10 3 02 70320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</si>
  <si>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</si>
  <si>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03 1 09 00000</t>
  </si>
  <si>
    <t>03 1 09 72640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</si>
  <si>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</si>
  <si>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Cоздание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 за счет средств местного бюджета</t>
  </si>
  <si>
    <t>Основное мероприятие "Повышение степени пожарной безопасности"</t>
  </si>
  <si>
    <t>Выполнение работ по обеспечению пожарной безопасности</t>
  </si>
  <si>
    <t>03 1 03 00000</t>
  </si>
  <si>
    <t>03 1 03 01590</t>
  </si>
  <si>
    <t>Основное мероприятие "Капитальный ремонт объектов дошкольного образования"</t>
  </si>
  <si>
    <t>18 3 00 00000</t>
  </si>
  <si>
    <t>18 3 06 00000</t>
  </si>
  <si>
    <t>18 3 06 S2590</t>
  </si>
  <si>
    <t>18 3 06 S3990</t>
  </si>
  <si>
    <t>18 0 00 00000</t>
  </si>
  <si>
    <t>18 3 07 00000</t>
  </si>
  <si>
    <t>18 3 07 S3800</t>
  </si>
  <si>
    <t>18 3 07 S3770</t>
  </si>
  <si>
    <t>18 3 07 S3780</t>
  </si>
  <si>
    <t>18 3 07 S2950</t>
  </si>
  <si>
    <t>Муниципальная программа "Строительство и капитальный ремонт объектов социальной инфраструктуры"</t>
  </si>
  <si>
    <t>Подпрограмма "Строительство (реконструкция), капитальный ремонт объектов образования"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</si>
  <si>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</si>
  <si>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</si>
  <si>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Основное мероприятие "Социальная поддержка отдельных категорий граждан и почетных граждан Московской области"</t>
  </si>
  <si>
    <t>Оказание мер социальной поддержки и социальной помощи гражданам (за счет средств, собранных в результате проведения "Дня благотворительного труда")</t>
  </si>
  <si>
    <t>04 1 09 00000</t>
  </si>
  <si>
    <t>04 1 09 00921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</si>
  <si>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</si>
  <si>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Реализация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</si>
  <si>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10 3 01 00000</t>
  </si>
  <si>
    <t>10 3 01 S4790</t>
  </si>
  <si>
    <t>Реализация первоочередных мероприятий по строительству и реконструкции сетей теплоснабжения муниципальной собственности</t>
  </si>
  <si>
    <t>10 3 02 S4780</t>
  </si>
  <si>
    <t>Основное мероприятие "Реализация проектов по строительству, реконструкции, модернизации объектов коммунальной инфраструктуры с использованием финансовых инструментов "Инфраструктурного меню"</t>
  </si>
  <si>
    <t>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</t>
  </si>
  <si>
    <t>10 3 04 00000</t>
  </si>
  <si>
    <t>10 3 04 01300</t>
  </si>
  <si>
    <t>Реализация мероприятий по сносу аварийного жилья, расселенного в рамках программы переселения</t>
  </si>
  <si>
    <t>19 2 02 01960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</si>
  <si>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</si>
  <si>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</si>
  <si>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</si>
  <si>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19 4 01 79605</t>
  </si>
  <si>
    <t>Основное мероприятие "Модернизация (развитие)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учреждений"</t>
  </si>
  <si>
    <t>Проведение капитального ремонта, текущего ремонта и благоустройство территорий культурно-досуговых учреждений культуры</t>
  </si>
  <si>
    <t>02 4 05 00000</t>
  </si>
  <si>
    <t>02 4 05 01310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</si>
  <si>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</si>
  <si>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</si>
  <si>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Основное мероприятие "Обеспечение развития инновационной инфраструктуры общего образования"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</si>
  <si>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</si>
  <si>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03 2 03 00000</t>
  </si>
  <si>
    <t>03 2 03 S2980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</si>
  <si>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дополнительного образования)</t>
  </si>
  <si>
    <t>03 2 02 06062</t>
  </si>
  <si>
    <t>Реализация мероприятий по строительству и реконструкции объектов теплоснабжения</t>
  </si>
  <si>
    <t>10 3 01 S4340</t>
  </si>
  <si>
    <t>Реализация мероприятий по строительству и реконструкции сетей теплоснабжения муниципальной собственности</t>
  </si>
  <si>
    <t>10 3 02 S4810</t>
  </si>
  <si>
    <t>Cтроительство и реконструкция сетей теплоснабжения муниципальной собственности</t>
  </si>
  <si>
    <t>10 3 02 S4160</t>
  </si>
  <si>
    <t>Исполнено</t>
  </si>
  <si>
    <t>к постановлению администрации</t>
  </si>
  <si>
    <t xml:space="preserve"> городского округа Кашира от  2024 №</t>
  </si>
  <si>
    <t>утверждено</t>
  </si>
  <si>
    <t>утврждено по СБР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</si>
  <si>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</si>
  <si>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</si>
  <si>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 xml:space="preserve"> Реализация на территориях муниципальных образований проектов граждан, сформированных в рамках практик инициативного бюджетирования</t>
  </si>
  <si>
    <t>13 3 00 00000</t>
  </si>
  <si>
    <t>13 3 02 00000</t>
  </si>
  <si>
    <t>13 3 02 S3050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</si>
  <si>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за счет средств местного бюджета</t>
  </si>
  <si>
    <t>03 1 02 72870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</si>
  <si>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</si>
  <si>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01 L0500</t>
  </si>
  <si>
    <t>Подпрограмма "Эффективное местное самоуправление</t>
  </si>
  <si>
    <t>Реализация мероприятий по капитальному ремонту сетей теплоснабжения на территории муниципальных образований</t>
  </si>
  <si>
    <t>10 3 02 S1390</t>
  </si>
  <si>
    <t>Устройство и модернизация контейнерных площадок</t>
  </si>
  <si>
    <t xml:space="preserve">Устройство систем наружного освещения в рамках реализации проекта "Светлый город"	</t>
  </si>
  <si>
    <t>17 1 01 82630</t>
  </si>
  <si>
    <t>17 2 01 S2490</t>
  </si>
  <si>
    <t>Непрограммные расходы</t>
  </si>
  <si>
    <t>Исполнение ведомственной структуры расходов бюджета городского округа Кашира за 9 месяцев  2024 года</t>
  </si>
  <si>
    <t>% исполнения от утвержденного плана</t>
  </si>
  <si>
    <t>% исполнения от СБР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</si>
</sst>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7">
    <font>
      <sz val="10"/>
      <name val="Arial"/>
      <charset val="1"/>
    </font>
    <font>
      <b/>
      <sz val="11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b/>
      <sz val="10"/>
      <name val="Times New Roman Cyr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EBEE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rgb="FFD1C4E9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4B3E3"/>
        <bgColor rgb="FFC0C0C0"/>
      </patternFill>
    </fill>
    <fill>
      <patternFill patternType="solid">
        <fgColor rgb="FFE1D8F0"/>
        <bgColor rgb="FFC0C0C0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7" fillId="3" borderId="4" applyNumberFormat="0" applyFont="0" applyBorder="0" applyAlignment="0" applyProtection="0">
      <alignment horizontal="center" wrapText="1"/>
    </xf>
    <xf numFmtId="0" fontId="7" fillId="4" borderId="8" applyNumberFormat="0" applyFont="0" applyBorder="0" applyAlignment="0" applyProtection="0">
      <alignment horizontal="center" wrapText="1"/>
    </xf>
    <xf numFmtId="0" fontId="7" fillId="5" borderId="8" applyNumberFormat="0" applyFont="0" applyBorder="0" applyAlignment="0" applyProtection="0">
      <alignment horizontal="center" wrapText="1"/>
    </xf>
    <xf numFmtId="0" fontId="7" fillId="6" borderId="8" applyNumberFormat="0" applyFont="0" applyBorder="0" applyAlignment="0" applyProtection="0">
      <alignment horizontal="center" wrapText="1"/>
    </xf>
    <xf numFmtId="0" fontId="7" fillId="7" borderId="8" applyNumberFormat="0" applyFont="0" applyBorder="0" applyAlignment="0" applyProtection="0">
      <alignment horizontal="center" wrapText="1"/>
    </xf>
    <xf numFmtId="0" fontId="4" fillId="8" borderId="8" applyNumberFormat="0" applyFont="0" applyBorder="0" applyAlignment="0" applyProtection="0">
      <alignment horizontal="center" wrapText="1"/>
    </xf>
    <xf numFmtId="0" fontId="7" fillId="9" borderId="8" applyNumberFormat="0" applyFont="0" applyBorder="0" applyAlignment="0" applyProtection="0">
      <alignment horizontal="center" wrapText="1"/>
    </xf>
    <xf numFmtId="0" fontId="7" fillId="10" borderId="5" applyNumberFormat="0" applyFont="0" applyBorder="0" applyAlignment="0" applyProtection="0">
      <alignment horizontal="center" wrapText="1"/>
    </xf>
    <xf numFmtId="0" fontId="16" fillId="0" borderId="21"/>
    <xf numFmtId="0" fontId="17" fillId="0" borderId="21" applyFill="0" applyProtection="0"/>
    <xf numFmtId="0" fontId="25" fillId="0" borderId="21"/>
    <xf numFmtId="0" fontId="5" fillId="3" borderId="4" applyNumberFormat="0" applyFont="0" applyBorder="0" applyAlignment="0" applyProtection="0">
      <alignment horizontal="center" wrapText="1"/>
    </xf>
    <xf numFmtId="0" fontId="5" fillId="4" borderId="8" applyNumberFormat="0" applyFont="0" applyBorder="0" applyAlignment="0" applyProtection="0">
      <alignment horizontal="center" wrapText="1"/>
    </xf>
    <xf numFmtId="0" fontId="5" fillId="5" borderId="8" applyNumberFormat="0" applyFont="0" applyBorder="0" applyAlignment="0" applyProtection="0">
      <alignment horizontal="center" wrapText="1"/>
    </xf>
    <xf numFmtId="0" fontId="5" fillId="6" borderId="8" applyNumberFormat="0" applyFont="0" applyBorder="0" applyAlignment="0" applyProtection="0">
      <alignment horizontal="center" wrapText="1"/>
    </xf>
    <xf numFmtId="0" fontId="5" fillId="7" borderId="8" applyNumberFormat="0" applyFont="0" applyBorder="0" applyAlignment="0" applyProtection="0">
      <alignment horizontal="center" wrapText="1"/>
    </xf>
    <xf numFmtId="0" fontId="5" fillId="9" borderId="8" applyNumberFormat="0" applyFont="0" applyBorder="0" applyAlignment="0" applyProtection="0">
      <alignment horizontal="center" wrapText="1"/>
    </xf>
    <xf numFmtId="0" fontId="5" fillId="10" borderId="5" applyNumberFormat="0" applyFont="0" applyBorder="0" applyAlignment="0" applyProtection="0">
      <alignment horizontal="center" wrapText="1"/>
    </xf>
  </cellStyleXfs>
  <cellXfs count="26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0" fontId="9" fillId="0" borderId="0" xfId="0" applyFont="1"/>
    <xf numFmtId="0" fontId="4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5" borderId="5" xfId="3" applyFont="1" applyBorder="1" applyAlignment="1">
      <alignment horizontal="center" vertical="center"/>
    </xf>
    <xf numFmtId="0" fontId="5" fillId="4" borderId="5" xfId="2" applyFont="1" applyBorder="1" applyAlignment="1">
      <alignment horizontal="center" vertical="center"/>
    </xf>
    <xf numFmtId="0" fontId="5" fillId="9" borderId="5" xfId="7" applyFont="1" applyBorder="1" applyAlignment="1">
      <alignment horizontal="center" vertical="center"/>
    </xf>
    <xf numFmtId="0" fontId="5" fillId="8" borderId="5" xfId="6" applyFont="1" applyBorder="1" applyAlignment="1">
      <alignment horizontal="center" vertical="center"/>
    </xf>
    <xf numFmtId="0" fontId="5" fillId="7" borderId="5" xfId="5" applyFont="1" applyBorder="1" applyAlignment="1">
      <alignment horizontal="center" vertical="center"/>
    </xf>
    <xf numFmtId="0" fontId="5" fillId="6" borderId="5" xfId="4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top" wrapText="1"/>
    </xf>
    <xf numFmtId="0" fontId="5" fillId="9" borderId="9" xfId="7" applyFont="1" applyBorder="1" applyAlignment="1">
      <alignment horizontal="left" vertical="top" wrapText="1"/>
    </xf>
    <xf numFmtId="0" fontId="5" fillId="8" borderId="9" xfId="6" applyFont="1" applyBorder="1" applyAlignment="1">
      <alignment horizontal="left" vertical="top" wrapText="1"/>
    </xf>
    <xf numFmtId="0" fontId="5" fillId="7" borderId="9" xfId="5" applyFont="1" applyBorder="1" applyAlignment="1">
      <alignment horizontal="left" vertical="top" wrapText="1"/>
    </xf>
    <xf numFmtId="0" fontId="5" fillId="6" borderId="9" xfId="4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11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10" borderId="5" xfId="0" applyFont="1" applyFill="1" applyBorder="1" applyAlignment="1">
      <alignment horizontal="center" vertical="center"/>
    </xf>
    <xf numFmtId="4" fontId="5" fillId="4" borderId="5" xfId="2" applyNumberFormat="1" applyFont="1" applyBorder="1" applyAlignment="1">
      <alignment horizontal="right" vertical="center"/>
    </xf>
    <xf numFmtId="0" fontId="8" fillId="0" borderId="0" xfId="0" applyFont="1"/>
    <xf numFmtId="49" fontId="5" fillId="12" borderId="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19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5" fillId="5" borderId="5" xfId="3" applyNumberFormat="1" applyFont="1" applyBorder="1" applyAlignment="1">
      <alignment horizontal="right" vertical="center"/>
    </xf>
    <xf numFmtId="4" fontId="5" fillId="5" borderId="6" xfId="3" applyNumberFormat="1" applyFont="1" applyBorder="1" applyAlignment="1">
      <alignment horizontal="right" vertical="center"/>
    </xf>
    <xf numFmtId="0" fontId="5" fillId="5" borderId="9" xfId="3" applyFont="1" applyBorder="1" applyAlignment="1">
      <alignment horizontal="left" vertical="top" wrapText="1"/>
    </xf>
    <xf numFmtId="4" fontId="5" fillId="4" borderId="6" xfId="2" applyNumberFormat="1" applyFont="1" applyBorder="1" applyAlignment="1">
      <alignment horizontal="right" vertical="center"/>
    </xf>
    <xf numFmtId="0" fontId="5" fillId="4" borderId="9" xfId="2" applyFont="1" applyBorder="1" applyAlignment="1">
      <alignment horizontal="left" vertical="top" wrapText="1"/>
    </xf>
    <xf numFmtId="4" fontId="5" fillId="9" borderId="5" xfId="7" applyNumberFormat="1" applyFont="1" applyBorder="1" applyAlignment="1">
      <alignment horizontal="right" vertical="center"/>
    </xf>
    <xf numFmtId="4" fontId="5" fillId="9" borderId="6" xfId="7" applyNumberFormat="1" applyFont="1" applyBorder="1" applyAlignment="1">
      <alignment horizontal="right" vertical="center"/>
    </xf>
    <xf numFmtId="4" fontId="5" fillId="8" borderId="5" xfId="6" applyNumberFormat="1" applyFont="1" applyBorder="1" applyAlignment="1">
      <alignment horizontal="right" vertical="center"/>
    </xf>
    <xf numFmtId="4" fontId="5" fillId="8" borderId="6" xfId="6" applyNumberFormat="1" applyFont="1" applyBorder="1" applyAlignment="1">
      <alignment horizontal="right" vertical="center"/>
    </xf>
    <xf numFmtId="4" fontId="5" fillId="7" borderId="5" xfId="5" applyNumberFormat="1" applyFont="1" applyBorder="1" applyAlignment="1">
      <alignment horizontal="right" vertical="center"/>
    </xf>
    <xf numFmtId="4" fontId="5" fillId="7" borderId="6" xfId="5" applyNumberFormat="1" applyFont="1" applyBorder="1" applyAlignment="1">
      <alignment horizontal="right" vertical="center"/>
    </xf>
    <xf numFmtId="4" fontId="5" fillId="6" borderId="5" xfId="4" applyNumberFormat="1" applyFont="1" applyBorder="1" applyAlignment="1">
      <alignment horizontal="right" vertical="center"/>
    </xf>
    <xf numFmtId="4" fontId="5" fillId="6" borderId="6" xfId="4" applyNumberFormat="1" applyFont="1" applyBorder="1" applyAlignment="1">
      <alignment horizontal="right" vertical="center"/>
    </xf>
    <xf numFmtId="4" fontId="5" fillId="10" borderId="5" xfId="0" applyNumberFormat="1" applyFont="1" applyFill="1" applyBorder="1" applyAlignment="1">
      <alignment horizontal="right" vertical="center"/>
    </xf>
    <xf numFmtId="4" fontId="5" fillId="10" borderId="6" xfId="0" applyNumberFormat="1" applyFont="1" applyFill="1" applyBorder="1" applyAlignment="1">
      <alignment horizontal="right" vertical="center"/>
    </xf>
    <xf numFmtId="0" fontId="5" fillId="12" borderId="5" xfId="0" applyFont="1" applyFill="1" applyBorder="1" applyAlignment="1">
      <alignment horizontal="center" vertical="center"/>
    </xf>
    <xf numFmtId="4" fontId="5" fillId="12" borderId="5" xfId="0" applyNumberFormat="1" applyFont="1" applyFill="1" applyBorder="1" applyAlignment="1">
      <alignment horizontal="right" vertical="center"/>
    </xf>
    <xf numFmtId="4" fontId="5" fillId="12" borderId="6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13" borderId="5" xfId="0" applyFont="1" applyFill="1" applyBorder="1" applyAlignment="1">
      <alignment horizontal="center" vertical="center"/>
    </xf>
    <xf numFmtId="4" fontId="5" fillId="13" borderId="5" xfId="0" applyNumberFormat="1" applyFont="1" applyFill="1" applyBorder="1" applyAlignment="1">
      <alignment horizontal="right" vertical="center"/>
    </xf>
    <xf numFmtId="4" fontId="5" fillId="13" borderId="6" xfId="0" applyNumberFormat="1" applyFont="1" applyFill="1" applyBorder="1" applyAlignment="1">
      <alignment horizontal="right" vertical="center"/>
    </xf>
    <xf numFmtId="0" fontId="5" fillId="14" borderId="5" xfId="0" applyFont="1" applyFill="1" applyBorder="1" applyAlignment="1">
      <alignment horizontal="center" vertical="center"/>
    </xf>
    <xf numFmtId="4" fontId="5" fillId="14" borderId="5" xfId="0" applyNumberFormat="1" applyFont="1" applyFill="1" applyBorder="1" applyAlignment="1">
      <alignment horizontal="right" vertical="center"/>
    </xf>
    <xf numFmtId="4" fontId="5" fillId="14" borderId="6" xfId="0" applyNumberFormat="1" applyFont="1" applyFill="1" applyBorder="1" applyAlignment="1">
      <alignment horizontal="right" vertical="center"/>
    </xf>
    <xf numFmtId="49" fontId="11" fillId="0" borderId="5" xfId="7" applyNumberFormat="1" applyFont="1" applyFill="1" applyBorder="1" applyAlignment="1">
      <alignment horizontal="center" vertical="center"/>
    </xf>
    <xf numFmtId="0" fontId="11" fillId="0" borderId="5" xfId="7" applyNumberFormat="1" applyFont="1" applyFill="1" applyBorder="1" applyAlignment="1">
      <alignment horizontal="center" vertical="center"/>
    </xf>
    <xf numFmtId="0" fontId="11" fillId="0" borderId="5" xfId="6" applyNumberFormat="1" applyFont="1" applyFill="1" applyBorder="1" applyAlignment="1">
      <alignment horizontal="center" vertical="center"/>
    </xf>
    <xf numFmtId="0" fontId="11" fillId="0" borderId="5" xfId="5" applyNumberFormat="1" applyFont="1" applyFill="1" applyBorder="1" applyAlignment="1">
      <alignment horizontal="center" vertical="center"/>
    </xf>
    <xf numFmtId="49" fontId="12" fillId="0" borderId="5" xfId="4" applyNumberFormat="1" applyFont="1" applyFill="1" applyBorder="1" applyAlignment="1">
      <alignment horizontal="center" vertical="center"/>
    </xf>
    <xf numFmtId="0" fontId="12" fillId="0" borderId="5" xfId="4" applyNumberFormat="1" applyFont="1" applyFill="1" applyBorder="1" applyAlignment="1">
      <alignment horizontal="center" vertical="center"/>
    </xf>
    <xf numFmtId="0" fontId="11" fillId="0" borderId="5" xfId="3" applyNumberFormat="1" applyFont="1" applyFill="1" applyBorder="1" applyAlignment="1">
      <alignment horizontal="center" vertical="center"/>
    </xf>
    <xf numFmtId="49" fontId="11" fillId="0" borderId="5" xfId="3" applyNumberFormat="1" applyFont="1" applyFill="1" applyBorder="1" applyAlignment="1">
      <alignment horizontal="center" vertical="center"/>
    </xf>
    <xf numFmtId="0" fontId="11" fillId="0" borderId="5" xfId="2" applyNumberFormat="1" applyFont="1" applyFill="1" applyBorder="1" applyAlignment="1">
      <alignment horizontal="center" vertical="center"/>
    </xf>
    <xf numFmtId="49" fontId="11" fillId="0" borderId="5" xfId="2" applyNumberFormat="1" applyFont="1" applyFill="1" applyBorder="1" applyAlignment="1">
      <alignment horizontal="center" vertical="center"/>
    </xf>
    <xf numFmtId="0" fontId="12" fillId="0" borderId="5" xfId="6" applyNumberFormat="1" applyFont="1" applyFill="1" applyBorder="1" applyAlignment="1">
      <alignment horizontal="center" vertical="center"/>
    </xf>
    <xf numFmtId="49" fontId="11" fillId="0" borderId="5" xfId="4" applyNumberFormat="1" applyFont="1" applyFill="1" applyBorder="1" applyAlignment="1">
      <alignment horizontal="center" vertical="center"/>
    </xf>
    <xf numFmtId="0" fontId="12" fillId="0" borderId="5" xfId="2" applyNumberFormat="1" applyFont="1" applyFill="1" applyBorder="1" applyAlignment="1">
      <alignment horizontal="center" vertical="center"/>
    </xf>
    <xf numFmtId="0" fontId="12" fillId="0" borderId="5" xfId="3" applyNumberFormat="1" applyFont="1" applyFill="1" applyBorder="1" applyAlignment="1">
      <alignment horizontal="center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2" fillId="0" borderId="5" xfId="7" applyNumberFormat="1" applyFont="1" applyFill="1" applyBorder="1" applyAlignment="1">
      <alignment horizontal="center" vertical="center"/>
    </xf>
    <xf numFmtId="49" fontId="14" fillId="0" borderId="5" xfId="4" applyNumberFormat="1" applyFont="1" applyFill="1" applyBorder="1" applyAlignment="1">
      <alignment horizontal="center" vertical="center"/>
    </xf>
    <xf numFmtId="0" fontId="14" fillId="0" borderId="5" xfId="4" applyNumberFormat="1" applyFont="1" applyFill="1" applyBorder="1" applyAlignment="1">
      <alignment horizontal="center" vertical="center"/>
    </xf>
    <xf numFmtId="0" fontId="12" fillId="0" borderId="5" xfId="5" applyNumberFormat="1" applyFont="1" applyFill="1" applyBorder="1" applyAlignment="1">
      <alignment horizontal="center" vertical="center"/>
    </xf>
    <xf numFmtId="49" fontId="15" fillId="0" borderId="5" xfId="6" applyNumberFormat="1" applyFont="1" applyFill="1" applyBorder="1" applyAlignment="1">
      <alignment horizontal="center" vertical="center"/>
    </xf>
    <xf numFmtId="0" fontId="15" fillId="0" borderId="5" xfId="5" applyNumberFormat="1" applyFont="1" applyFill="1" applyBorder="1" applyAlignment="1">
      <alignment horizontal="center" vertical="center"/>
    </xf>
    <xf numFmtId="0" fontId="15" fillId="0" borderId="5" xfId="6" applyNumberFormat="1" applyFont="1" applyFill="1" applyBorder="1" applyAlignment="1">
      <alignment horizontal="center" vertical="center"/>
    </xf>
    <xf numFmtId="49" fontId="15" fillId="0" borderId="5" xfId="7" applyNumberFormat="1" applyFont="1" applyFill="1" applyBorder="1" applyAlignment="1">
      <alignment horizontal="center" vertical="center"/>
    </xf>
    <xf numFmtId="0" fontId="15" fillId="0" borderId="5" xfId="7" applyNumberFormat="1" applyFont="1" applyFill="1" applyBorder="1" applyAlignment="1">
      <alignment horizontal="center" vertical="center"/>
    </xf>
    <xf numFmtId="0" fontId="14" fillId="0" borderId="5" xfId="5" applyNumberFormat="1" applyFont="1" applyFill="1" applyBorder="1" applyAlignment="1">
      <alignment horizontal="center" vertical="center"/>
    </xf>
    <xf numFmtId="49" fontId="12" fillId="0" borderId="5" xfId="2" applyNumberFormat="1" applyFont="1" applyFill="1" applyBorder="1" applyAlignment="1">
      <alignment horizontal="center" vertical="center"/>
    </xf>
    <xf numFmtId="0" fontId="15" fillId="0" borderId="5" xfId="4" applyNumberFormat="1" applyFont="1" applyFill="1" applyBorder="1" applyAlignment="1">
      <alignment horizontal="center" vertical="center"/>
    </xf>
    <xf numFmtId="0" fontId="14" fillId="0" borderId="5" xfId="6" applyNumberFormat="1" applyFont="1" applyFill="1" applyBorder="1" applyAlignment="1">
      <alignment horizontal="center" vertical="center"/>
    </xf>
    <xf numFmtId="49" fontId="12" fillId="0" borderId="5" xfId="7" applyNumberFormat="1" applyFont="1" applyFill="1" applyBorder="1" applyAlignment="1">
      <alignment horizontal="center" vertical="center"/>
    </xf>
    <xf numFmtId="0" fontId="14" fillId="0" borderId="5" xfId="7" applyNumberFormat="1" applyFont="1" applyFill="1" applyBorder="1" applyAlignment="1">
      <alignment horizontal="center" vertical="center"/>
    </xf>
    <xf numFmtId="0" fontId="11" fillId="0" borderId="25" xfId="3" applyNumberFormat="1" applyFont="1" applyFill="1" applyBorder="1" applyAlignment="1">
      <alignment vertical="center" wrapText="1"/>
    </xf>
    <xf numFmtId="0" fontId="11" fillId="0" borderId="25" xfId="2" applyNumberFormat="1" applyFont="1" applyFill="1" applyBorder="1" applyAlignment="1">
      <alignment horizontal="left" vertical="top" wrapText="1"/>
    </xf>
    <xf numFmtId="0" fontId="15" fillId="0" borderId="25" xfId="7" applyNumberFormat="1" applyFont="1" applyFill="1" applyBorder="1" applyAlignment="1">
      <alignment vertical="top" wrapText="1"/>
    </xf>
    <xf numFmtId="0" fontId="11" fillId="0" borderId="25" xfId="2" applyNumberFormat="1" applyFont="1" applyFill="1" applyBorder="1" applyAlignment="1">
      <alignment horizontal="left" vertical="center" wrapText="1"/>
    </xf>
    <xf numFmtId="0" fontId="11" fillId="0" borderId="25" xfId="3" applyNumberFormat="1" applyFont="1" applyFill="1" applyBorder="1" applyAlignment="1">
      <alignment horizontal="left" vertical="top" wrapText="1"/>
    </xf>
    <xf numFmtId="0" fontId="11" fillId="0" borderId="25" xfId="2" applyNumberFormat="1" applyFont="1" applyFill="1" applyBorder="1" applyAlignment="1">
      <alignment vertical="center" wrapText="1"/>
    </xf>
    <xf numFmtId="0" fontId="11" fillId="0" borderId="25" xfId="7" applyNumberFormat="1" applyFont="1" applyFill="1" applyBorder="1" applyAlignment="1">
      <alignment vertical="center" wrapText="1"/>
    </xf>
    <xf numFmtId="0" fontId="2" fillId="0" borderId="0" xfId="0" applyFont="1"/>
    <xf numFmtId="0" fontId="11" fillId="0" borderId="25" xfId="6" applyNumberFormat="1" applyFont="1" applyFill="1" applyBorder="1" applyAlignment="1">
      <alignment vertical="center" wrapText="1"/>
    </xf>
    <xf numFmtId="0" fontId="15" fillId="0" borderId="25" xfId="6" applyNumberFormat="1" applyFont="1" applyFill="1" applyBorder="1" applyAlignment="1">
      <alignment vertical="top" wrapText="1"/>
    </xf>
    <xf numFmtId="0" fontId="11" fillId="0" borderId="25" xfId="5" applyNumberFormat="1" applyFont="1" applyFill="1" applyBorder="1" applyAlignment="1">
      <alignment vertical="top" wrapText="1"/>
    </xf>
    <xf numFmtId="49" fontId="15" fillId="0" borderId="5" xfId="5" applyNumberFormat="1" applyFont="1" applyFill="1" applyBorder="1" applyAlignment="1">
      <alignment horizontal="center" vertical="center"/>
    </xf>
    <xf numFmtId="0" fontId="15" fillId="0" borderId="25" xfId="4" applyNumberFormat="1" applyFont="1" applyFill="1" applyBorder="1" applyAlignment="1">
      <alignment vertical="top" wrapText="1"/>
    </xf>
    <xf numFmtId="49" fontId="15" fillId="0" borderId="5" xfId="4" applyNumberFormat="1" applyFont="1" applyFill="1" applyBorder="1" applyAlignment="1">
      <alignment horizontal="center" vertical="center"/>
    </xf>
    <xf numFmtId="49" fontId="11" fillId="0" borderId="5" xfId="13" applyNumberFormat="1" applyFont="1" applyFill="1" applyBorder="1" applyAlignment="1">
      <alignment horizontal="center" vertical="center"/>
    </xf>
    <xf numFmtId="0" fontId="14" fillId="0" borderId="5" xfId="15" applyNumberFormat="1" applyFont="1" applyFill="1" applyBorder="1" applyAlignment="1">
      <alignment horizontal="center" vertical="center"/>
    </xf>
    <xf numFmtId="49" fontId="12" fillId="0" borderId="5" xfId="13" applyNumberFormat="1" applyFont="1" applyFill="1" applyBorder="1" applyAlignment="1">
      <alignment horizontal="center" vertical="center"/>
    </xf>
    <xf numFmtId="49" fontId="11" fillId="0" borderId="5" xfId="17" applyNumberFormat="1" applyFont="1" applyFill="1" applyBorder="1" applyAlignment="1">
      <alignment horizontal="center" vertical="center"/>
    </xf>
    <xf numFmtId="0" fontId="15" fillId="0" borderId="5" xfId="16" applyNumberFormat="1" applyFont="1" applyFill="1" applyBorder="1" applyAlignment="1">
      <alignment horizontal="center" vertical="center"/>
    </xf>
    <xf numFmtId="49" fontId="12" fillId="0" borderId="5" xfId="17" applyNumberFormat="1" applyFont="1" applyFill="1" applyBorder="1" applyAlignment="1">
      <alignment horizontal="center" vertical="center"/>
    </xf>
    <xf numFmtId="0" fontId="15" fillId="0" borderId="5" xfId="15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49" fontId="11" fillId="0" borderId="5" xfId="0" applyNumberFormat="1" applyFont="1" applyBorder="1" applyAlignment="1" applyProtection="1">
      <alignment horizontal="center" vertical="center" wrapText="1"/>
      <protection locked="0" hidden="1"/>
    </xf>
    <xf numFmtId="0" fontId="11" fillId="0" borderId="25" xfId="0" applyFont="1" applyBorder="1" applyAlignment="1">
      <alignment horizontal="center"/>
    </xf>
    <xf numFmtId="0" fontId="11" fillId="0" borderId="25" xfId="0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 applyProtection="1">
      <alignment horizontal="left" vertical="center" wrapText="1"/>
      <protection locked="0" hidden="1"/>
    </xf>
    <xf numFmtId="49" fontId="11" fillId="0" borderId="25" xfId="0" applyNumberFormat="1" applyFont="1" applyBorder="1" applyAlignment="1" applyProtection="1">
      <alignment horizontal="left" vertical="top" wrapText="1"/>
      <protection locked="0" hidden="1"/>
    </xf>
    <xf numFmtId="49" fontId="12" fillId="0" borderId="25" xfId="0" applyNumberFormat="1" applyFont="1" applyBorder="1" applyAlignment="1" applyProtection="1">
      <alignment horizontal="left" vertical="center" wrapText="1"/>
      <protection locked="0" hidden="1"/>
    </xf>
    <xf numFmtId="49" fontId="12" fillId="0" borderId="5" xfId="0" applyNumberFormat="1" applyFont="1" applyBorder="1" applyAlignment="1" applyProtection="1">
      <alignment horizontal="center" vertical="center" wrapText="1"/>
      <protection locked="0" hidden="1"/>
    </xf>
    <xf numFmtId="164" fontId="12" fillId="0" borderId="5" xfId="0" applyNumberFormat="1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25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center"/>
    </xf>
    <xf numFmtId="164" fontId="19" fillId="0" borderId="5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 applyProtection="1">
      <alignment vertical="top" wrapText="1"/>
      <protection locked="0" hidden="1"/>
    </xf>
    <xf numFmtId="0" fontId="11" fillId="0" borderId="25" xfId="0" applyFont="1" applyBorder="1" applyAlignment="1" applyProtection="1">
      <alignment horizontal="left" vertical="center" wrapText="1"/>
      <protection locked="0" hidden="1"/>
    </xf>
    <xf numFmtId="0" fontId="12" fillId="0" borderId="25" xfId="0" applyFont="1" applyBorder="1" applyAlignment="1" applyProtection="1">
      <alignment horizontal="left" vertical="center" wrapText="1"/>
      <protection locked="0" hidden="1"/>
    </xf>
    <xf numFmtId="49" fontId="11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1" fillId="0" borderId="25" xfId="0" applyFont="1" applyBorder="1" applyAlignment="1" applyProtection="1">
      <alignment vertical="top" wrapText="1"/>
      <protection locked="0" hidden="1"/>
    </xf>
    <xf numFmtId="49" fontId="12" fillId="0" borderId="25" xfId="0" applyNumberFormat="1" applyFont="1" applyBorder="1" applyAlignment="1" applyProtection="1">
      <alignment vertical="top" wrapText="1"/>
      <protection locked="0" hidden="1"/>
    </xf>
    <xf numFmtId="0" fontId="11" fillId="0" borderId="25" xfId="0" applyFont="1" applyBorder="1" applyAlignment="1" applyProtection="1">
      <alignment horizontal="left" vertical="top" wrapText="1"/>
      <protection locked="0" hidden="1"/>
    </xf>
    <xf numFmtId="0" fontId="12" fillId="0" borderId="25" xfId="0" applyFont="1" applyBorder="1" applyAlignment="1" applyProtection="1">
      <alignment horizontal="left" vertical="top" wrapText="1"/>
      <protection locked="0" hidden="1"/>
    </xf>
    <xf numFmtId="49" fontId="12" fillId="0" borderId="25" xfId="0" applyNumberFormat="1" applyFont="1" applyBorder="1" applyAlignment="1" applyProtection="1">
      <alignment horizontal="left" vertical="top" wrapText="1"/>
      <protection locked="0" hidden="1"/>
    </xf>
    <xf numFmtId="0" fontId="13" fillId="0" borderId="25" xfId="0" applyFont="1" applyBorder="1" applyAlignment="1">
      <alignment vertical="center" wrapText="1"/>
    </xf>
    <xf numFmtId="0" fontId="12" fillId="0" borderId="25" xfId="0" applyFont="1" applyBorder="1" applyAlignment="1" applyProtection="1">
      <alignment vertical="top" wrapText="1"/>
      <protection locked="0" hidden="1"/>
    </xf>
    <xf numFmtId="0" fontId="22" fillId="0" borderId="25" xfId="0" applyFont="1" applyBorder="1" applyAlignment="1">
      <alignment vertical="center" wrapText="1"/>
    </xf>
    <xf numFmtId="49" fontId="11" fillId="0" borderId="25" xfId="0" applyNumberFormat="1" applyFont="1" applyBorder="1" applyAlignment="1" applyProtection="1">
      <alignment wrapText="1"/>
      <protection locked="0" hidden="1"/>
    </xf>
    <xf numFmtId="0" fontId="11" fillId="0" borderId="25" xfId="0" applyFont="1" applyBorder="1" applyAlignment="1">
      <alignment wrapText="1"/>
    </xf>
    <xf numFmtId="0" fontId="13" fillId="0" borderId="5" xfId="0" quotePrefix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164" fontId="24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  <protection locked="0" hidden="1"/>
    </xf>
    <xf numFmtId="49" fontId="12" fillId="0" borderId="25" xfId="0" applyNumberFormat="1" applyFont="1" applyBorder="1" applyAlignment="1" applyProtection="1">
      <alignment wrapText="1"/>
      <protection locked="0" hidden="1"/>
    </xf>
    <xf numFmtId="0" fontId="11" fillId="0" borderId="25" xfId="0" applyFont="1" applyBorder="1" applyAlignment="1" applyProtection="1">
      <alignment wrapText="1"/>
      <protection locked="0" hidden="1"/>
    </xf>
    <xf numFmtId="0" fontId="12" fillId="0" borderId="25" xfId="0" applyFont="1" applyBorder="1" applyAlignment="1" applyProtection="1">
      <alignment wrapText="1"/>
      <protection locked="0" hidden="1"/>
    </xf>
    <xf numFmtId="0" fontId="11" fillId="0" borderId="25" xfId="0" applyFont="1" applyBorder="1" applyAlignment="1" applyProtection="1">
      <alignment vertical="center" wrapText="1"/>
      <protection locked="0" hidden="1"/>
    </xf>
    <xf numFmtId="0" fontId="12" fillId="0" borderId="25" xfId="0" applyFont="1" applyBorder="1" applyAlignment="1">
      <alignment wrapText="1"/>
    </xf>
    <xf numFmtId="0" fontId="11" fillId="0" borderId="25" xfId="0" applyFont="1" applyBorder="1"/>
    <xf numFmtId="0" fontId="18" fillId="0" borderId="25" xfId="0" applyFont="1" applyBorder="1" applyAlignment="1">
      <alignment vertical="center" wrapText="1"/>
    </xf>
    <xf numFmtId="164" fontId="26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center" vertical="center"/>
    </xf>
    <xf numFmtId="0" fontId="12" fillId="0" borderId="25" xfId="0" applyFont="1" applyBorder="1" applyAlignment="1">
      <alignment vertical="center" wrapText="1"/>
    </xf>
    <xf numFmtId="0" fontId="12" fillId="0" borderId="25" xfId="0" applyFont="1" applyBorder="1" applyAlignment="1">
      <alignment vertical="top" wrapText="1"/>
    </xf>
    <xf numFmtId="49" fontId="11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164" fontId="10" fillId="0" borderId="5" xfId="11" applyNumberFormat="1" applyFont="1" applyBorder="1" applyAlignment="1">
      <alignment horizontal="center" vertical="center"/>
    </xf>
    <xf numFmtId="0" fontId="12" fillId="0" borderId="25" xfId="0" applyFont="1" applyBorder="1"/>
    <xf numFmtId="49" fontId="19" fillId="0" borderId="25" xfId="0" applyNumberFormat="1" applyFont="1" applyBorder="1" applyAlignment="1" applyProtection="1">
      <alignment horizontal="left" vertical="center" wrapText="1"/>
      <protection locked="0" hidden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64" fontId="11" fillId="0" borderId="2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0" fillId="0" borderId="0" xfId="0" applyNumberFormat="1"/>
    <xf numFmtId="0" fontId="14" fillId="0" borderId="25" xfId="0" applyFont="1" applyBorder="1" applyAlignment="1">
      <alignment wrapText="1"/>
    </xf>
    <xf numFmtId="164" fontId="12" fillId="0" borderId="5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/>
    </xf>
    <xf numFmtId="49" fontId="0" fillId="0" borderId="0" xfId="0" applyNumberFormat="1"/>
    <xf numFmtId="0" fontId="11" fillId="0" borderId="11" xfId="0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left" vertical="top" wrapText="1"/>
    </xf>
    <xf numFmtId="0" fontId="5" fillId="14" borderId="14" xfId="0" applyFont="1" applyFill="1" applyBorder="1" applyAlignment="1">
      <alignment horizontal="left" vertical="top" wrapText="1"/>
    </xf>
    <xf numFmtId="0" fontId="5" fillId="14" borderId="15" xfId="0" applyFont="1" applyFill="1" applyBorder="1" applyAlignment="1">
      <alignment horizontal="left" vertical="top" wrapText="1"/>
    </xf>
    <xf numFmtId="4" fontId="5" fillId="10" borderId="5" xfId="0" applyNumberFormat="1" applyFont="1" applyFill="1" applyBorder="1" applyAlignment="1">
      <alignment horizontal="right" vertical="center"/>
    </xf>
    <xf numFmtId="4" fontId="5" fillId="14" borderId="5" xfId="0" applyNumberFormat="1" applyFont="1" applyFill="1" applyBorder="1" applyAlignment="1">
      <alignment horizontal="right" vertical="center"/>
    </xf>
    <xf numFmtId="0" fontId="5" fillId="10" borderId="11" xfId="0" applyFont="1" applyFill="1" applyBorder="1" applyAlignment="1">
      <alignment horizontal="left" vertical="top" wrapText="1"/>
    </xf>
    <xf numFmtId="0" fontId="5" fillId="10" borderId="20" xfId="0" applyFont="1" applyFill="1" applyBorder="1" applyAlignment="1">
      <alignment horizontal="left" vertical="top" wrapText="1"/>
    </xf>
    <xf numFmtId="0" fontId="5" fillId="10" borderId="1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4" xfId="0" applyFont="1" applyFill="1" applyBorder="1" applyAlignment="1">
      <alignment horizontal="left" vertical="top" wrapText="1"/>
    </xf>
    <xf numFmtId="4" fontId="5" fillId="3" borderId="5" xfId="0" applyNumberFormat="1" applyFont="1" applyFill="1" applyBorder="1" applyAlignment="1">
      <alignment horizontal="right" vertical="center"/>
    </xf>
    <xf numFmtId="0" fontId="5" fillId="5" borderId="8" xfId="3" applyFont="1" applyBorder="1" applyAlignment="1">
      <alignment horizontal="left" vertical="top" wrapText="1"/>
    </xf>
    <xf numFmtId="4" fontId="5" fillId="5" borderId="5" xfId="3" applyNumberFormat="1" applyFont="1" applyBorder="1" applyAlignment="1">
      <alignment horizontal="right" vertical="center"/>
    </xf>
    <xf numFmtId="4" fontId="5" fillId="4" borderId="5" xfId="2" applyNumberFormat="1" applyFont="1" applyBorder="1" applyAlignment="1">
      <alignment horizontal="right" vertical="center"/>
    </xf>
    <xf numFmtId="0" fontId="5" fillId="9" borderId="8" xfId="7" applyFont="1" applyBorder="1" applyAlignment="1">
      <alignment horizontal="left" vertical="top" wrapText="1"/>
    </xf>
    <xf numFmtId="4" fontId="5" fillId="9" borderId="5" xfId="7" applyNumberFormat="1" applyFont="1" applyBorder="1" applyAlignment="1">
      <alignment horizontal="right" vertical="center"/>
    </xf>
    <xf numFmtId="0" fontId="5" fillId="8" borderId="8" xfId="6" applyFont="1" applyBorder="1" applyAlignment="1">
      <alignment horizontal="left" vertical="top" wrapText="1"/>
    </xf>
    <xf numFmtId="4" fontId="5" fillId="8" borderId="5" xfId="6" applyNumberFormat="1" applyFont="1" applyBorder="1" applyAlignment="1">
      <alignment horizontal="right" vertical="center"/>
    </xf>
    <xf numFmtId="0" fontId="5" fillId="4" borderId="8" xfId="2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7" borderId="8" xfId="5" applyFont="1" applyBorder="1" applyAlignment="1">
      <alignment horizontal="left" vertical="top" wrapText="1"/>
    </xf>
    <xf numFmtId="4" fontId="5" fillId="7" borderId="5" xfId="5" applyNumberFormat="1" applyFont="1" applyBorder="1" applyAlignment="1">
      <alignment horizontal="right" vertical="center"/>
    </xf>
    <xf numFmtId="0" fontId="5" fillId="6" borderId="8" xfId="4" applyFont="1" applyBorder="1" applyAlignment="1">
      <alignment horizontal="left" vertical="top" wrapText="1"/>
    </xf>
    <xf numFmtId="4" fontId="5" fillId="6" borderId="5" xfId="4" applyNumberFormat="1" applyFont="1" applyBorder="1" applyAlignment="1">
      <alignment horizontal="right" vertical="center"/>
    </xf>
    <xf numFmtId="4" fontId="5" fillId="13" borderId="5" xfId="0" applyNumberFormat="1" applyFont="1" applyFill="1" applyBorder="1" applyAlignment="1">
      <alignment horizontal="right" vertical="center"/>
    </xf>
    <xf numFmtId="0" fontId="5" fillId="13" borderId="11" xfId="0" applyFont="1" applyFill="1" applyBorder="1" applyAlignment="1">
      <alignment horizontal="left" vertical="top" wrapText="1"/>
    </xf>
    <xf numFmtId="0" fontId="5" fillId="13" borderId="20" xfId="0" applyFont="1" applyFill="1" applyBorder="1" applyAlignment="1">
      <alignment horizontal="left" vertical="top" wrapText="1"/>
    </xf>
    <xf numFmtId="0" fontId="5" fillId="13" borderId="12" xfId="0" applyFont="1" applyFill="1" applyBorder="1" applyAlignment="1">
      <alignment horizontal="left" vertical="top" wrapText="1"/>
    </xf>
    <xf numFmtId="4" fontId="5" fillId="12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4" fontId="8" fillId="0" borderId="14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wrapText="1"/>
    </xf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5" fillId="12" borderId="13" xfId="0" applyFont="1" applyFill="1" applyBorder="1" applyAlignment="1">
      <alignment horizontal="left" vertical="top" wrapText="1"/>
    </xf>
    <xf numFmtId="0" fontId="5" fillId="12" borderId="14" xfId="0" applyFont="1" applyFill="1" applyBorder="1" applyAlignment="1">
      <alignment horizontal="left" vertical="top" wrapText="1"/>
    </xf>
    <xf numFmtId="0" fontId="5" fillId="12" borderId="15" xfId="0" applyFont="1" applyFill="1" applyBorder="1" applyAlignment="1">
      <alignment horizontal="left" vertical="top" wrapText="1"/>
    </xf>
    <xf numFmtId="0" fontId="5" fillId="12" borderId="11" xfId="0" applyFont="1" applyFill="1" applyBorder="1" applyAlignment="1">
      <alignment horizontal="left" vertical="top" wrapText="1"/>
    </xf>
    <xf numFmtId="0" fontId="5" fillId="12" borderId="20" xfId="0" applyFont="1" applyFill="1" applyBorder="1" applyAlignment="1">
      <alignment horizontal="left" vertical="top" wrapText="1"/>
    </xf>
    <xf numFmtId="0" fontId="5" fillId="12" borderId="12" xfId="0" applyFont="1" applyFill="1" applyBorder="1" applyAlignment="1">
      <alignment horizontal="left" vertical="top" wrapText="1"/>
    </xf>
    <xf numFmtId="0" fontId="10" fillId="0" borderId="21" xfId="0" applyFont="1" applyBorder="1" applyAlignment="1">
      <alignment horizontal="right" vertical="center" wrapText="1"/>
    </xf>
    <xf numFmtId="0" fontId="23" fillId="0" borderId="21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</cellXfs>
  <cellStyles count="19">
    <cellStyle name="1" xfId="1"/>
    <cellStyle name="1 2" xfId="12"/>
    <cellStyle name="2" xfId="2"/>
    <cellStyle name="2 2" xfId="13"/>
    <cellStyle name="3" xfId="3"/>
    <cellStyle name="3 2" xfId="14"/>
    <cellStyle name="4" xfId="4"/>
    <cellStyle name="4 2" xfId="15"/>
    <cellStyle name="5" xfId="5"/>
    <cellStyle name="5 2" xfId="16"/>
    <cellStyle name="6" xfId="6"/>
    <cellStyle name="7" xfId="7"/>
    <cellStyle name="7 2" xfId="17"/>
    <cellStyle name="8" xfId="8"/>
    <cellStyle name="8 2" xfId="18"/>
    <cellStyle name="Обычный" xfId="0" builtinId="0"/>
    <cellStyle name="Обычный 2" xfId="9"/>
    <cellStyle name="Обычный 3" xfId="10"/>
    <cellStyle name="Обычный 4" xfId="1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BEE"/>
      <rgbColor rgb="FFE0F2F1"/>
      <rgbColor rgb="FF660066"/>
      <rgbColor rgb="FFE57373"/>
      <rgbColor rgb="FF0066CC"/>
      <rgbColor rgb="FFD1C4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176"/>
      <rgbColor rgb="FFB2DFDB"/>
      <rgbColor rgb="FFEF9A9A"/>
      <rgbColor rgb="FFCC99FF"/>
      <rgbColor rgb="FFFFCDD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176"/>
      <color rgb="FFD1C4E9"/>
      <color rgb="FFE1D8F0"/>
      <color rgb="FFFFFFCC"/>
      <color rgb="FFC4B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9"/>
  <sheetViews>
    <sheetView zoomScale="145" zoomScaleNormal="145" workbookViewId="0">
      <selection activeCell="S2" sqref="S1:S1048576"/>
    </sheetView>
  </sheetViews>
  <sheetFormatPr defaultColWidth="9.109375" defaultRowHeight="13.2"/>
  <cols>
    <col min="1" max="13" width="0.5546875" style="28" customWidth="1" collapsed="1"/>
    <col min="14" max="15" width="35.5546875" style="28" customWidth="1" collapsed="1"/>
    <col min="16" max="17" width="5.5546875" style="28" customWidth="1" collapsed="1"/>
    <col min="18" max="18" width="10.5546875" style="28" customWidth="1" collapsed="1"/>
    <col min="19" max="19" width="4.5546875" style="28" customWidth="1" collapsed="1"/>
    <col min="20" max="20" width="9.88671875" style="28" customWidth="1" collapsed="1"/>
    <col min="21" max="21" width="10" style="28" customWidth="1" collapsed="1"/>
    <col min="22" max="22" width="10.109375" style="28" customWidth="1" collapsed="1"/>
    <col min="23" max="23" width="9.88671875" style="28" customWidth="1" collapsed="1"/>
    <col min="24" max="24" width="14.44140625" style="28" customWidth="1" collapsed="1"/>
    <col min="25" max="25" width="12.5546875" style="28" customWidth="1" collapsed="1"/>
    <col min="26" max="26" width="2.44140625" style="28" customWidth="1" collapsed="1"/>
    <col min="27" max="27" width="14.44140625" style="28" customWidth="1" collapsed="1"/>
    <col min="28" max="28" width="0.5546875" style="28" customWidth="1" collapsed="1"/>
    <col min="29" max="974" width="8.5546875" style="28" customWidth="1" collapsed="1"/>
    <col min="975" max="16384" width="9.109375" style="28" collapsed="1"/>
  </cols>
  <sheetData>
    <row r="1" spans="1:27" ht="13.8">
      <c r="A1" s="1"/>
      <c r="B1" s="226" t="s">
        <v>0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</row>
    <row r="2" spans="1:27" hidden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3"/>
      <c r="B3" s="227" t="s">
        <v>1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</row>
    <row r="4" spans="1:27" ht="9" customHeight="1">
      <c r="A4" s="2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3"/>
      <c r="B5" s="227" t="s">
        <v>2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</row>
    <row r="6" spans="1:27" ht="18.75" customHeight="1" thickBot="1">
      <c r="A6" s="2"/>
      <c r="B6" s="230" t="s">
        <v>44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34" customFormat="1" ht="23.25" customHeight="1" thickBot="1">
      <c r="A7" s="21"/>
      <c r="B7" s="228" t="s">
        <v>3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" t="s">
        <v>4</v>
      </c>
      <c r="Q7" s="22" t="s">
        <v>5</v>
      </c>
      <c r="R7" s="23" t="s">
        <v>6</v>
      </c>
      <c r="S7" s="23" t="s">
        <v>7</v>
      </c>
      <c r="T7" s="23" t="s">
        <v>41</v>
      </c>
      <c r="U7" s="23" t="s">
        <v>45</v>
      </c>
      <c r="V7" s="23" t="s">
        <v>53</v>
      </c>
      <c r="W7" s="23" t="s">
        <v>51</v>
      </c>
      <c r="X7" s="23" t="s">
        <v>8</v>
      </c>
      <c r="Y7" s="229" t="s">
        <v>9</v>
      </c>
      <c r="Z7" s="229"/>
      <c r="AA7" s="33" t="s">
        <v>10</v>
      </c>
    </row>
    <row r="8" spans="1:27" ht="13.8" thickBot="1">
      <c r="A8" s="4"/>
      <c r="B8" s="214" t="s">
        <v>11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30" t="s">
        <v>11</v>
      </c>
      <c r="Q8" s="30" t="s">
        <v>11</v>
      </c>
      <c r="R8" s="30" t="s">
        <v>11</v>
      </c>
      <c r="S8" s="30" t="s">
        <v>11</v>
      </c>
      <c r="T8" s="30" t="s">
        <v>11</v>
      </c>
      <c r="U8" s="30" t="s">
        <v>11</v>
      </c>
      <c r="V8" s="30" t="s">
        <v>11</v>
      </c>
      <c r="W8" s="30" t="s">
        <v>11</v>
      </c>
      <c r="X8" s="30" t="s">
        <v>11</v>
      </c>
      <c r="Y8" s="215" t="s">
        <v>11</v>
      </c>
      <c r="Z8" s="215"/>
      <c r="AA8" s="35" t="s">
        <v>11</v>
      </c>
    </row>
    <row r="9" spans="1:27">
      <c r="A9" s="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2.75" customHeight="1">
      <c r="A10" s="5"/>
      <c r="B10" s="216" t="s">
        <v>12</v>
      </c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9" t="s">
        <v>13</v>
      </c>
      <c r="Q10" s="9"/>
      <c r="R10" s="9"/>
      <c r="S10" s="9"/>
      <c r="T10" s="9"/>
      <c r="U10" s="9"/>
      <c r="V10" s="9"/>
      <c r="W10" s="9"/>
      <c r="X10" s="38" t="s">
        <v>14</v>
      </c>
      <c r="Y10" s="217" t="s">
        <v>15</v>
      </c>
      <c r="Z10" s="217"/>
      <c r="AA10" s="39" t="s">
        <v>16</v>
      </c>
    </row>
    <row r="11" spans="1:27" ht="14.25" customHeight="1">
      <c r="A11" s="5"/>
      <c r="B11" s="16"/>
      <c r="C11" s="218" t="s">
        <v>17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10" t="s">
        <v>13</v>
      </c>
      <c r="Q11" s="10" t="s">
        <v>18</v>
      </c>
      <c r="R11" s="10"/>
      <c r="S11" s="10"/>
      <c r="T11" s="10"/>
      <c r="U11" s="10"/>
      <c r="V11" s="10"/>
      <c r="W11" s="10"/>
      <c r="X11" s="40" t="s">
        <v>14</v>
      </c>
      <c r="Y11" s="219" t="s">
        <v>15</v>
      </c>
      <c r="Z11" s="219"/>
      <c r="AA11" s="41" t="s">
        <v>16</v>
      </c>
    </row>
    <row r="12" spans="1:27" ht="14.25" customHeight="1">
      <c r="A12" s="5"/>
      <c r="B12" s="16"/>
      <c r="C12" s="42"/>
      <c r="D12" s="225" t="s">
        <v>19</v>
      </c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11" t="s">
        <v>13</v>
      </c>
      <c r="Q12" s="11" t="s">
        <v>20</v>
      </c>
      <c r="R12" s="11"/>
      <c r="S12" s="11"/>
      <c r="T12" s="11"/>
      <c r="U12" s="11"/>
      <c r="V12" s="11"/>
      <c r="W12" s="11"/>
      <c r="X12" s="27" t="s">
        <v>14</v>
      </c>
      <c r="Y12" s="220" t="s">
        <v>15</v>
      </c>
      <c r="Z12" s="220"/>
      <c r="AA12" s="43" t="s">
        <v>16</v>
      </c>
    </row>
    <row r="13" spans="1:27" ht="12.75" customHeight="1">
      <c r="A13" s="5"/>
      <c r="B13" s="16"/>
      <c r="C13" s="42"/>
      <c r="D13" s="44"/>
      <c r="E13" s="221" t="s">
        <v>21</v>
      </c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12" t="s">
        <v>13</v>
      </c>
      <c r="Q13" s="12" t="s">
        <v>20</v>
      </c>
      <c r="R13" s="12" t="s">
        <v>22</v>
      </c>
      <c r="S13" s="12"/>
      <c r="T13" s="12"/>
      <c r="U13" s="12"/>
      <c r="V13" s="12"/>
      <c r="W13" s="12"/>
      <c r="X13" s="45" t="s">
        <v>14</v>
      </c>
      <c r="Y13" s="222" t="s">
        <v>15</v>
      </c>
      <c r="Z13" s="222"/>
      <c r="AA13" s="46" t="s">
        <v>16</v>
      </c>
    </row>
    <row r="14" spans="1:27" ht="12.75" customHeight="1">
      <c r="A14" s="5"/>
      <c r="B14" s="16"/>
      <c r="C14" s="42"/>
      <c r="D14" s="44"/>
      <c r="E14" s="17"/>
      <c r="F14" s="223" t="s">
        <v>23</v>
      </c>
      <c r="G14" s="223"/>
      <c r="H14" s="223"/>
      <c r="I14" s="223"/>
      <c r="J14" s="223"/>
      <c r="K14" s="223"/>
      <c r="L14" s="223"/>
      <c r="M14" s="223"/>
      <c r="N14" s="223"/>
      <c r="O14" s="223"/>
      <c r="P14" s="13" t="s">
        <v>13</v>
      </c>
      <c r="Q14" s="13" t="s">
        <v>20</v>
      </c>
      <c r="R14" s="13" t="s">
        <v>24</v>
      </c>
      <c r="S14" s="13"/>
      <c r="T14" s="13"/>
      <c r="U14" s="13"/>
      <c r="V14" s="13"/>
      <c r="W14" s="13"/>
      <c r="X14" s="47" t="s">
        <v>14</v>
      </c>
      <c r="Y14" s="224" t="s">
        <v>15</v>
      </c>
      <c r="Z14" s="224"/>
      <c r="AA14" s="48" t="s">
        <v>16</v>
      </c>
    </row>
    <row r="15" spans="1:27" ht="12.75" customHeight="1">
      <c r="A15" s="5"/>
      <c r="B15" s="16"/>
      <c r="C15" s="42"/>
      <c r="D15" s="44"/>
      <c r="E15" s="17"/>
      <c r="F15" s="18"/>
      <c r="G15" s="231" t="s">
        <v>25</v>
      </c>
      <c r="H15" s="231"/>
      <c r="I15" s="231"/>
      <c r="J15" s="231"/>
      <c r="K15" s="231"/>
      <c r="L15" s="231"/>
      <c r="M15" s="231"/>
      <c r="N15" s="231"/>
      <c r="O15" s="231"/>
      <c r="P15" s="14" t="s">
        <v>13</v>
      </c>
      <c r="Q15" s="14" t="s">
        <v>20</v>
      </c>
      <c r="R15" s="14" t="s">
        <v>26</v>
      </c>
      <c r="S15" s="14"/>
      <c r="T15" s="14"/>
      <c r="U15" s="14"/>
      <c r="V15" s="14"/>
      <c r="W15" s="14"/>
      <c r="X15" s="49" t="s">
        <v>14</v>
      </c>
      <c r="Y15" s="232" t="s">
        <v>15</v>
      </c>
      <c r="Z15" s="232"/>
      <c r="AA15" s="50" t="s">
        <v>16</v>
      </c>
    </row>
    <row r="16" spans="1:27" ht="12.75" customHeight="1">
      <c r="A16" s="5"/>
      <c r="B16" s="16"/>
      <c r="C16" s="42"/>
      <c r="D16" s="44"/>
      <c r="E16" s="17"/>
      <c r="F16" s="18"/>
      <c r="G16" s="19"/>
      <c r="H16" s="233" t="s">
        <v>27</v>
      </c>
      <c r="I16" s="233"/>
      <c r="J16" s="233"/>
      <c r="K16" s="233"/>
      <c r="L16" s="233"/>
      <c r="M16" s="233"/>
      <c r="N16" s="233"/>
      <c r="O16" s="233"/>
      <c r="P16" s="15" t="s">
        <v>13</v>
      </c>
      <c r="Q16" s="15" t="s">
        <v>20</v>
      </c>
      <c r="R16" s="15" t="s">
        <v>28</v>
      </c>
      <c r="S16" s="15"/>
      <c r="T16" s="15"/>
      <c r="U16" s="15"/>
      <c r="V16" s="15"/>
      <c r="W16" s="15"/>
      <c r="X16" s="51" t="s">
        <v>14</v>
      </c>
      <c r="Y16" s="234" t="s">
        <v>15</v>
      </c>
      <c r="Z16" s="234"/>
      <c r="AA16" s="52" t="s">
        <v>16</v>
      </c>
    </row>
    <row r="17" spans="1:30" ht="12.75" customHeight="1">
      <c r="A17" s="5"/>
      <c r="B17" s="16"/>
      <c r="C17" s="42"/>
      <c r="D17" s="44"/>
      <c r="E17" s="17"/>
      <c r="F17" s="18"/>
      <c r="G17" s="19"/>
      <c r="H17" s="20"/>
      <c r="I17" s="236" t="s">
        <v>55</v>
      </c>
      <c r="J17" s="237"/>
      <c r="K17" s="237"/>
      <c r="L17" s="237"/>
      <c r="M17" s="237"/>
      <c r="N17" s="237"/>
      <c r="O17" s="238"/>
      <c r="P17" s="64" t="s">
        <v>13</v>
      </c>
      <c r="Q17" s="64" t="s">
        <v>20</v>
      </c>
      <c r="R17" s="64" t="s">
        <v>28</v>
      </c>
      <c r="S17" s="64" t="s">
        <v>57</v>
      </c>
      <c r="T17" s="64"/>
      <c r="U17" s="64"/>
      <c r="V17" s="64"/>
      <c r="W17" s="64"/>
      <c r="X17" s="65" t="s">
        <v>14</v>
      </c>
      <c r="Y17" s="235" t="s">
        <v>15</v>
      </c>
      <c r="Z17" s="235"/>
      <c r="AA17" s="66" t="s">
        <v>16</v>
      </c>
      <c r="AD17" s="28" t="s">
        <v>47</v>
      </c>
    </row>
    <row r="18" spans="1:30" ht="12.75" customHeight="1">
      <c r="A18" s="5"/>
      <c r="B18" s="16"/>
      <c r="C18" s="42"/>
      <c r="D18" s="44"/>
      <c r="E18" s="17"/>
      <c r="F18" s="18"/>
      <c r="G18" s="19"/>
      <c r="H18" s="20"/>
      <c r="I18" s="211" t="s">
        <v>56</v>
      </c>
      <c r="J18" s="212"/>
      <c r="K18" s="212"/>
      <c r="L18" s="212"/>
      <c r="M18" s="212"/>
      <c r="N18" s="212"/>
      <c r="O18" s="213"/>
      <c r="P18" s="26" t="s">
        <v>13</v>
      </c>
      <c r="Q18" s="26" t="s">
        <v>20</v>
      </c>
      <c r="R18" s="26" t="s">
        <v>28</v>
      </c>
      <c r="S18" s="26" t="s">
        <v>58</v>
      </c>
      <c r="T18" s="26"/>
      <c r="U18" s="26"/>
      <c r="V18" s="26"/>
      <c r="W18" s="26"/>
      <c r="X18" s="53" t="s">
        <v>14</v>
      </c>
      <c r="Y18" s="209" t="s">
        <v>15</v>
      </c>
      <c r="Z18" s="209"/>
      <c r="AA18" s="54" t="s">
        <v>16</v>
      </c>
    </row>
    <row r="19" spans="1:30" ht="12.75" customHeight="1">
      <c r="A19" s="5"/>
      <c r="B19" s="16"/>
      <c r="C19" s="42"/>
      <c r="D19" s="44"/>
      <c r="E19" s="17"/>
      <c r="F19" s="18"/>
      <c r="G19" s="19"/>
      <c r="H19" s="20"/>
      <c r="I19" s="206" t="s">
        <v>29</v>
      </c>
      <c r="J19" s="207"/>
      <c r="K19" s="207"/>
      <c r="L19" s="207"/>
      <c r="M19" s="207"/>
      <c r="N19" s="207"/>
      <c r="O19" s="208"/>
      <c r="P19" s="67" t="s">
        <v>13</v>
      </c>
      <c r="Q19" s="67" t="s">
        <v>20</v>
      </c>
      <c r="R19" s="67" t="s">
        <v>28</v>
      </c>
      <c r="S19" s="67" t="s">
        <v>30</v>
      </c>
      <c r="T19" s="67"/>
      <c r="U19" s="67"/>
      <c r="V19" s="67"/>
      <c r="W19" s="67"/>
      <c r="X19" s="68" t="s">
        <v>14</v>
      </c>
      <c r="Y19" s="210" t="s">
        <v>15</v>
      </c>
      <c r="Z19" s="210"/>
      <c r="AA19" s="69" t="s">
        <v>16</v>
      </c>
    </row>
    <row r="20" spans="1:30" ht="12.75" customHeight="1">
      <c r="A20" s="5"/>
      <c r="B20" s="16"/>
      <c r="C20" s="42"/>
      <c r="D20" s="44"/>
      <c r="E20" s="17"/>
      <c r="F20" s="18"/>
      <c r="G20" s="19"/>
      <c r="H20" s="20"/>
      <c r="I20" s="24"/>
      <c r="J20" s="247" t="s">
        <v>42</v>
      </c>
      <c r="K20" s="248"/>
      <c r="L20" s="248"/>
      <c r="M20" s="248"/>
      <c r="N20" s="248"/>
      <c r="O20" s="249"/>
      <c r="P20" s="55" t="s">
        <v>13</v>
      </c>
      <c r="Q20" s="55" t="s">
        <v>20</v>
      </c>
      <c r="R20" s="55" t="s">
        <v>28</v>
      </c>
      <c r="S20" s="55" t="s">
        <v>30</v>
      </c>
      <c r="T20" s="29" t="s">
        <v>43</v>
      </c>
      <c r="U20" s="29"/>
      <c r="V20" s="29"/>
      <c r="W20" s="29"/>
      <c r="X20" s="56" t="s">
        <v>14</v>
      </c>
      <c r="Y20" s="239" t="s">
        <v>15</v>
      </c>
      <c r="Z20" s="239"/>
      <c r="AA20" s="57" t="s">
        <v>16</v>
      </c>
    </row>
    <row r="21" spans="1:30" ht="12.75" customHeight="1">
      <c r="A21" s="5"/>
      <c r="B21" s="16"/>
      <c r="C21" s="42"/>
      <c r="D21" s="44"/>
      <c r="E21" s="17"/>
      <c r="F21" s="18"/>
      <c r="G21" s="19"/>
      <c r="H21" s="20"/>
      <c r="I21" s="24"/>
      <c r="J21" s="31"/>
      <c r="K21" s="247" t="s">
        <v>49</v>
      </c>
      <c r="L21" s="248"/>
      <c r="M21" s="248"/>
      <c r="N21" s="248"/>
      <c r="O21" s="249"/>
      <c r="P21" s="55" t="s">
        <v>13</v>
      </c>
      <c r="Q21" s="55" t="s">
        <v>20</v>
      </c>
      <c r="R21" s="55" t="s">
        <v>28</v>
      </c>
      <c r="S21" s="55" t="s">
        <v>30</v>
      </c>
      <c r="T21" s="29" t="s">
        <v>43</v>
      </c>
      <c r="U21" s="29" t="s">
        <v>46</v>
      </c>
      <c r="V21" s="29"/>
      <c r="W21" s="29"/>
      <c r="X21" s="56" t="s">
        <v>14</v>
      </c>
      <c r="Y21" s="239" t="s">
        <v>15</v>
      </c>
      <c r="Z21" s="239"/>
      <c r="AA21" s="57" t="s">
        <v>16</v>
      </c>
    </row>
    <row r="22" spans="1:30" ht="12.75" customHeight="1">
      <c r="A22" s="5"/>
      <c r="B22" s="16"/>
      <c r="C22" s="42"/>
      <c r="D22" s="44"/>
      <c r="E22" s="17"/>
      <c r="F22" s="18"/>
      <c r="G22" s="19"/>
      <c r="H22" s="20"/>
      <c r="I22" s="24"/>
      <c r="J22" s="31"/>
      <c r="K22" s="31"/>
      <c r="L22" s="247" t="s">
        <v>54</v>
      </c>
      <c r="M22" s="248"/>
      <c r="N22" s="248"/>
      <c r="O22" s="249"/>
      <c r="P22" s="55" t="s">
        <v>13</v>
      </c>
      <c r="Q22" s="55" t="s">
        <v>20</v>
      </c>
      <c r="R22" s="55" t="s">
        <v>28</v>
      </c>
      <c r="S22" s="55" t="s">
        <v>30</v>
      </c>
      <c r="T22" s="29" t="s">
        <v>43</v>
      </c>
      <c r="U22" s="29" t="s">
        <v>46</v>
      </c>
      <c r="V22" s="29" t="s">
        <v>52</v>
      </c>
      <c r="W22" s="29"/>
      <c r="X22" s="56" t="s">
        <v>14</v>
      </c>
      <c r="Y22" s="239" t="s">
        <v>15</v>
      </c>
      <c r="Z22" s="239"/>
      <c r="AA22" s="57" t="s">
        <v>16</v>
      </c>
    </row>
    <row r="23" spans="1:30" ht="12.75" customHeight="1">
      <c r="A23" s="5"/>
      <c r="B23" s="16"/>
      <c r="C23" s="42"/>
      <c r="D23" s="44"/>
      <c r="E23" s="17"/>
      <c r="F23" s="18"/>
      <c r="G23" s="19"/>
      <c r="H23" s="20"/>
      <c r="I23" s="24"/>
      <c r="J23" s="32"/>
      <c r="K23" s="32"/>
      <c r="L23" s="32"/>
      <c r="M23" s="250" t="s">
        <v>50</v>
      </c>
      <c r="N23" s="251"/>
      <c r="O23" s="252"/>
      <c r="P23" s="55" t="s">
        <v>13</v>
      </c>
      <c r="Q23" s="55" t="s">
        <v>20</v>
      </c>
      <c r="R23" s="55" t="s">
        <v>28</v>
      </c>
      <c r="S23" s="55" t="s">
        <v>30</v>
      </c>
      <c r="T23" s="29" t="s">
        <v>43</v>
      </c>
      <c r="U23" s="29" t="s">
        <v>46</v>
      </c>
      <c r="V23" s="29" t="s">
        <v>52</v>
      </c>
      <c r="W23" s="29" t="s">
        <v>48</v>
      </c>
      <c r="X23" s="56" t="s">
        <v>14</v>
      </c>
      <c r="Y23" s="239" t="s">
        <v>15</v>
      </c>
      <c r="Z23" s="239"/>
      <c r="AA23" s="57" t="s">
        <v>16</v>
      </c>
    </row>
    <row r="24" spans="1:30" ht="14.4" customHeight="1" thickBot="1">
      <c r="X24" s="58"/>
      <c r="Y24" s="241"/>
      <c r="Z24" s="241"/>
      <c r="AA24" s="58"/>
    </row>
    <row r="25" spans="1:30" ht="13.8" thickBot="1">
      <c r="A25" s="5"/>
      <c r="B25" s="244" t="s">
        <v>31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6"/>
      <c r="X25" s="59" t="s">
        <v>14</v>
      </c>
      <c r="Y25" s="242" t="s">
        <v>15</v>
      </c>
      <c r="Z25" s="242"/>
      <c r="AA25" s="60" t="s">
        <v>16</v>
      </c>
    </row>
    <row r="26" spans="1:30"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30" ht="12.75" customHeight="1">
      <c r="B27" s="227" t="s">
        <v>32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61" t="s">
        <v>33</v>
      </c>
      <c r="P27" s="62"/>
      <c r="Q27" s="243"/>
      <c r="R27" s="243"/>
      <c r="S27" s="62"/>
      <c r="T27" s="62"/>
      <c r="U27" s="62"/>
      <c r="V27" s="62"/>
      <c r="W27" s="62"/>
      <c r="X27" s="243" t="s">
        <v>34</v>
      </c>
      <c r="Y27" s="243"/>
      <c r="Z27" s="62"/>
      <c r="AA27" s="63" t="s">
        <v>35</v>
      </c>
    </row>
    <row r="28" spans="1:30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5" t="s">
        <v>36</v>
      </c>
      <c r="P28" s="25"/>
      <c r="Q28" s="240" t="s">
        <v>37</v>
      </c>
      <c r="R28" s="240"/>
      <c r="S28" s="25"/>
      <c r="T28" s="25"/>
      <c r="U28" s="25"/>
      <c r="V28" s="25"/>
      <c r="W28" s="25"/>
      <c r="X28" s="240" t="s">
        <v>38</v>
      </c>
      <c r="Y28" s="240"/>
      <c r="Z28" s="25"/>
      <c r="AA28" s="25" t="s">
        <v>39</v>
      </c>
    </row>
    <row r="29" spans="1:30">
      <c r="I29" s="8" t="s">
        <v>40</v>
      </c>
      <c r="J29" s="8"/>
      <c r="K29" s="8"/>
      <c r="L29" s="8"/>
      <c r="M29" s="8"/>
      <c r="N29" s="8"/>
    </row>
  </sheetData>
  <mergeCells count="45">
    <mergeCell ref="Y20:Z20"/>
    <mergeCell ref="B27:N27"/>
    <mergeCell ref="Q28:R28"/>
    <mergeCell ref="X28:Y28"/>
    <mergeCell ref="Y24:Z24"/>
    <mergeCell ref="Y25:Z25"/>
    <mergeCell ref="Q27:R27"/>
    <mergeCell ref="X27:Y27"/>
    <mergeCell ref="Y23:Z23"/>
    <mergeCell ref="B25:W25"/>
    <mergeCell ref="Y22:Z22"/>
    <mergeCell ref="Y21:Z21"/>
    <mergeCell ref="J20:O20"/>
    <mergeCell ref="K21:O21"/>
    <mergeCell ref="M23:O23"/>
    <mergeCell ref="L22:O22"/>
    <mergeCell ref="G15:O15"/>
    <mergeCell ref="Y15:Z15"/>
    <mergeCell ref="H16:O16"/>
    <mergeCell ref="Y16:Z16"/>
    <mergeCell ref="Y17:Z17"/>
    <mergeCell ref="I17:O17"/>
    <mergeCell ref="B1:AA1"/>
    <mergeCell ref="B3:AA3"/>
    <mergeCell ref="B5:AA5"/>
    <mergeCell ref="B7:O7"/>
    <mergeCell ref="Y7:Z7"/>
    <mergeCell ref="B4:N4"/>
    <mergeCell ref="B6:N6"/>
    <mergeCell ref="I19:O19"/>
    <mergeCell ref="Y18:Z18"/>
    <mergeCell ref="Y19:Z19"/>
    <mergeCell ref="I18:O18"/>
    <mergeCell ref="B8:O8"/>
    <mergeCell ref="Y8:Z8"/>
    <mergeCell ref="B10:O10"/>
    <mergeCell ref="Y10:Z10"/>
    <mergeCell ref="C11:O11"/>
    <mergeCell ref="Y11:Z11"/>
    <mergeCell ref="Y12:Z12"/>
    <mergeCell ref="E13:O13"/>
    <mergeCell ref="Y13:Z13"/>
    <mergeCell ref="F14:O14"/>
    <mergeCell ref="Y14:Z14"/>
    <mergeCell ref="D12:O12"/>
  </mergeCells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55"/>
  <sheetViews>
    <sheetView tabSelected="1" zoomScaleNormal="100" zoomScaleSheetLayoutView="90" workbookViewId="0">
      <selection activeCell="J1121" sqref="J1121:K1122"/>
    </sheetView>
  </sheetViews>
  <sheetFormatPr defaultColWidth="9.109375" defaultRowHeight="13.2"/>
  <cols>
    <col min="1" max="1" width="75.33203125" style="28" customWidth="1"/>
    <col min="2" max="2" width="7.88671875" style="189" customWidth="1"/>
    <col min="3" max="3" width="8.5546875" style="189" customWidth="1"/>
    <col min="4" max="4" width="15.5546875" style="189" customWidth="1"/>
    <col min="5" max="5" width="6.33203125" style="189" customWidth="1"/>
    <col min="6" max="6" width="8.5546875" style="189" customWidth="1"/>
    <col min="7" max="8" width="15" style="189" customWidth="1"/>
    <col min="9" max="10" width="14.6640625" style="189" customWidth="1"/>
    <col min="11" max="11" width="12.109375" style="189" customWidth="1"/>
    <col min="12" max="12" width="13" customWidth="1"/>
  </cols>
  <sheetData>
    <row r="1" spans="1:13" ht="19.95" customHeight="1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 t="s">
        <v>452</v>
      </c>
    </row>
    <row r="2" spans="1:13" ht="12.6" customHeight="1">
      <c r="A2" s="123"/>
      <c r="B2" s="124"/>
      <c r="C2" s="124"/>
      <c r="D2" s="124"/>
      <c r="E2" s="124"/>
      <c r="F2" s="124"/>
      <c r="G2" s="253" t="s">
        <v>858</v>
      </c>
      <c r="H2" s="253"/>
      <c r="I2" s="253"/>
      <c r="J2" s="253"/>
      <c r="K2" s="253"/>
    </row>
    <row r="3" spans="1:13" ht="15.6" customHeight="1">
      <c r="A3" s="123"/>
      <c r="B3" s="124"/>
      <c r="C3" s="124"/>
      <c r="D3" s="124"/>
      <c r="E3" s="124"/>
      <c r="F3" s="124"/>
      <c r="G3" s="253" t="s">
        <v>859</v>
      </c>
      <c r="H3" s="253"/>
      <c r="I3" s="253"/>
      <c r="J3" s="253"/>
      <c r="K3" s="253"/>
    </row>
    <row r="4" spans="1:13" ht="21.75" customHeight="1">
      <c r="A4" s="254" t="s">
        <v>880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3" ht="13.8" thickBot="1">
      <c r="A5" s="125"/>
      <c r="B5" s="125"/>
      <c r="C5" s="125"/>
      <c r="D5" s="125"/>
      <c r="E5" s="125"/>
      <c r="F5" s="125"/>
      <c r="G5" s="122"/>
      <c r="H5" s="122"/>
      <c r="I5" s="126"/>
      <c r="J5" s="126"/>
      <c r="K5" s="126" t="s">
        <v>385</v>
      </c>
    </row>
    <row r="6" spans="1:13">
      <c r="A6" s="257" t="s">
        <v>3</v>
      </c>
      <c r="B6" s="259" t="s">
        <v>146</v>
      </c>
      <c r="C6" s="259"/>
      <c r="D6" s="259"/>
      <c r="E6" s="259"/>
      <c r="F6" s="260" t="s">
        <v>201</v>
      </c>
      <c r="G6" s="259" t="s">
        <v>860</v>
      </c>
      <c r="H6" s="263" t="s">
        <v>861</v>
      </c>
      <c r="I6" s="259" t="s">
        <v>857</v>
      </c>
      <c r="J6" s="263" t="s">
        <v>881</v>
      </c>
      <c r="K6" s="255" t="s">
        <v>882</v>
      </c>
    </row>
    <row r="7" spans="1:13" ht="39.6">
      <c r="A7" s="258"/>
      <c r="B7" s="127" t="s">
        <v>147</v>
      </c>
      <c r="C7" s="127" t="s">
        <v>215</v>
      </c>
      <c r="D7" s="127" t="s">
        <v>409</v>
      </c>
      <c r="E7" s="192" t="s">
        <v>200</v>
      </c>
      <c r="F7" s="261"/>
      <c r="G7" s="262"/>
      <c r="H7" s="264"/>
      <c r="I7" s="262"/>
      <c r="J7" s="264"/>
      <c r="K7" s="256"/>
    </row>
    <row r="8" spans="1:13">
      <c r="A8" s="128">
        <v>1</v>
      </c>
      <c r="B8" s="193">
        <v>2</v>
      </c>
      <c r="C8" s="193">
        <v>3</v>
      </c>
      <c r="D8" s="193">
        <v>4</v>
      </c>
      <c r="E8" s="192">
        <v>5</v>
      </c>
      <c r="F8" s="192">
        <v>6</v>
      </c>
      <c r="G8" s="193">
        <v>7</v>
      </c>
      <c r="H8" s="193">
        <v>8</v>
      </c>
      <c r="I8" s="193">
        <v>9</v>
      </c>
      <c r="J8" s="201"/>
      <c r="K8" s="191">
        <v>10</v>
      </c>
      <c r="M8" s="200"/>
    </row>
    <row r="9" spans="1:13">
      <c r="A9" s="129" t="s">
        <v>143</v>
      </c>
      <c r="B9" s="193" t="s">
        <v>59</v>
      </c>
      <c r="C9" s="193"/>
      <c r="D9" s="193"/>
      <c r="E9" s="193"/>
      <c r="F9" s="193"/>
      <c r="G9" s="130">
        <f>G10+G133+G141+G204+G327+G460+G482+G541+G597+G625+G653</f>
        <v>4287752.5</v>
      </c>
      <c r="H9" s="130">
        <f>H10+H133+H141+H204+H327+H460+H482+H541+H597+H625+H653</f>
        <v>4298735.5</v>
      </c>
      <c r="I9" s="130">
        <f>I10+I133+I141+I204+I327+I460+I482+I541+I597+I625+I653</f>
        <v>1780997.5000000002</v>
      </c>
      <c r="J9" s="202">
        <f>I9/G9*100</f>
        <v>41.536854097805325</v>
      </c>
      <c r="K9" s="131">
        <f>I9/H9*100</f>
        <v>41.430730036774769</v>
      </c>
      <c r="L9" s="196"/>
    </row>
    <row r="10" spans="1:13">
      <c r="A10" s="100" t="s">
        <v>60</v>
      </c>
      <c r="B10" s="193" t="s">
        <v>59</v>
      </c>
      <c r="C10" s="77" t="s">
        <v>354</v>
      </c>
      <c r="D10" s="193"/>
      <c r="E10" s="193"/>
      <c r="F10" s="193"/>
      <c r="G10" s="130">
        <f>G11+G18+G69+G77+G64</f>
        <v>559054.00000000012</v>
      </c>
      <c r="H10" s="130">
        <f>H11+H18+H69+H77+H64</f>
        <v>549497</v>
      </c>
      <c r="I10" s="130">
        <f>I11+I18+I69+I77+I64</f>
        <v>356189.8</v>
      </c>
      <c r="J10" s="202">
        <f t="shared" ref="J10:J73" si="0">I10/G10*100</f>
        <v>63.712950806183287</v>
      </c>
      <c r="K10" s="131">
        <f t="shared" ref="K10:K73" si="1">I10/H10*100</f>
        <v>64.82106362728095</v>
      </c>
    </row>
    <row r="11" spans="1:13" ht="26.4">
      <c r="A11" s="101" t="s">
        <v>61</v>
      </c>
      <c r="B11" s="78" t="s">
        <v>59</v>
      </c>
      <c r="C11" s="77" t="s">
        <v>213</v>
      </c>
      <c r="D11" s="79"/>
      <c r="E11" s="78"/>
      <c r="F11" s="78"/>
      <c r="G11" s="130">
        <f t="shared" ref="G11:I16" si="2">G12</f>
        <v>3426.2</v>
      </c>
      <c r="H11" s="130">
        <f t="shared" si="2"/>
        <v>3426.2</v>
      </c>
      <c r="I11" s="130">
        <f t="shared" si="2"/>
        <v>2640.1</v>
      </c>
      <c r="J11" s="202">
        <f t="shared" si="0"/>
        <v>77.05621388126788</v>
      </c>
      <c r="K11" s="131">
        <f t="shared" si="1"/>
        <v>77.05621388126788</v>
      </c>
    </row>
    <row r="12" spans="1:13" ht="26.4">
      <c r="A12" s="132" t="s">
        <v>653</v>
      </c>
      <c r="B12" s="71" t="s">
        <v>59</v>
      </c>
      <c r="C12" s="77" t="s">
        <v>213</v>
      </c>
      <c r="D12" s="127" t="s">
        <v>177</v>
      </c>
      <c r="E12" s="193"/>
      <c r="F12" s="193"/>
      <c r="G12" s="130">
        <f t="shared" si="2"/>
        <v>3426.2</v>
      </c>
      <c r="H12" s="130">
        <f t="shared" si="2"/>
        <v>3426.2</v>
      </c>
      <c r="I12" s="130">
        <f t="shared" si="2"/>
        <v>2640.1</v>
      </c>
      <c r="J12" s="202">
        <f t="shared" si="0"/>
        <v>77.05621388126788</v>
      </c>
      <c r="K12" s="131">
        <f t="shared" si="1"/>
        <v>77.05621388126788</v>
      </c>
    </row>
    <row r="13" spans="1:13">
      <c r="A13" s="132" t="s">
        <v>197</v>
      </c>
      <c r="B13" s="72" t="s">
        <v>59</v>
      </c>
      <c r="C13" s="77" t="s">
        <v>213</v>
      </c>
      <c r="D13" s="127" t="s">
        <v>190</v>
      </c>
      <c r="E13" s="193"/>
      <c r="F13" s="193"/>
      <c r="G13" s="130">
        <f t="shared" si="2"/>
        <v>3426.2</v>
      </c>
      <c r="H13" s="130">
        <f t="shared" si="2"/>
        <v>3426.2</v>
      </c>
      <c r="I13" s="130">
        <f t="shared" si="2"/>
        <v>2640.1</v>
      </c>
      <c r="J13" s="202">
        <f t="shared" si="0"/>
        <v>77.05621388126788</v>
      </c>
      <c r="K13" s="131">
        <f t="shared" si="1"/>
        <v>77.05621388126788</v>
      </c>
    </row>
    <row r="14" spans="1:13" ht="26.4">
      <c r="A14" s="133" t="s">
        <v>337</v>
      </c>
      <c r="B14" s="73" t="s">
        <v>59</v>
      </c>
      <c r="C14" s="77" t="s">
        <v>213</v>
      </c>
      <c r="D14" s="127" t="s">
        <v>191</v>
      </c>
      <c r="E14" s="193"/>
      <c r="F14" s="193"/>
      <c r="G14" s="130">
        <f t="shared" si="2"/>
        <v>3426.2</v>
      </c>
      <c r="H14" s="130">
        <f t="shared" si="2"/>
        <v>3426.2</v>
      </c>
      <c r="I14" s="130">
        <f t="shared" si="2"/>
        <v>2640.1</v>
      </c>
      <c r="J14" s="202">
        <f t="shared" si="0"/>
        <v>77.05621388126788</v>
      </c>
      <c r="K14" s="131">
        <f t="shared" si="1"/>
        <v>77.05621388126788</v>
      </c>
    </row>
    <row r="15" spans="1:13">
      <c r="A15" s="134" t="s">
        <v>198</v>
      </c>
      <c r="B15" s="75" t="s">
        <v>59</v>
      </c>
      <c r="C15" s="74" t="s">
        <v>213</v>
      </c>
      <c r="D15" s="135" t="s">
        <v>199</v>
      </c>
      <c r="E15" s="94"/>
      <c r="F15" s="94"/>
      <c r="G15" s="136">
        <f t="shared" si="2"/>
        <v>3426.2</v>
      </c>
      <c r="H15" s="136">
        <f t="shared" si="2"/>
        <v>3426.2</v>
      </c>
      <c r="I15" s="136">
        <f>I16</f>
        <v>2640.1</v>
      </c>
      <c r="J15" s="203">
        <f t="shared" si="0"/>
        <v>77.05621388126788</v>
      </c>
      <c r="K15" s="137">
        <f t="shared" si="1"/>
        <v>77.05621388126788</v>
      </c>
    </row>
    <row r="16" spans="1:13" ht="39.6">
      <c r="A16" s="138" t="s">
        <v>63</v>
      </c>
      <c r="B16" s="139" t="s">
        <v>59</v>
      </c>
      <c r="C16" s="74" t="s">
        <v>213</v>
      </c>
      <c r="D16" s="135" t="s">
        <v>199</v>
      </c>
      <c r="E16" s="140" t="s">
        <v>64</v>
      </c>
      <c r="F16" s="140"/>
      <c r="G16" s="136">
        <f t="shared" si="2"/>
        <v>3426.2</v>
      </c>
      <c r="H16" s="136">
        <f t="shared" si="2"/>
        <v>3426.2</v>
      </c>
      <c r="I16" s="136">
        <f>I17</f>
        <v>2640.1</v>
      </c>
      <c r="J16" s="203">
        <f t="shared" si="0"/>
        <v>77.05621388126788</v>
      </c>
      <c r="K16" s="137">
        <f t="shared" si="1"/>
        <v>77.05621388126788</v>
      </c>
    </row>
    <row r="17" spans="1:13">
      <c r="A17" s="138" t="s">
        <v>65</v>
      </c>
      <c r="B17" s="139" t="s">
        <v>59</v>
      </c>
      <c r="C17" s="74" t="s">
        <v>213</v>
      </c>
      <c r="D17" s="135" t="s">
        <v>199</v>
      </c>
      <c r="E17" s="140" t="s">
        <v>66</v>
      </c>
      <c r="F17" s="140">
        <v>900100</v>
      </c>
      <c r="G17" s="136">
        <v>3426.2</v>
      </c>
      <c r="H17" s="136">
        <v>3426.2</v>
      </c>
      <c r="I17" s="136">
        <v>2640.1</v>
      </c>
      <c r="J17" s="203">
        <f t="shared" si="0"/>
        <v>77.05621388126788</v>
      </c>
      <c r="K17" s="137">
        <f t="shared" si="1"/>
        <v>77.05621388126788</v>
      </c>
    </row>
    <row r="18" spans="1:13" ht="39.6">
      <c r="A18" s="101" t="s">
        <v>67</v>
      </c>
      <c r="B18" s="78" t="s">
        <v>59</v>
      </c>
      <c r="C18" s="81" t="s">
        <v>214</v>
      </c>
      <c r="D18" s="193"/>
      <c r="E18" s="193"/>
      <c r="F18" s="193"/>
      <c r="G18" s="130">
        <f>G19+G35+G27+G56</f>
        <v>147610.30000000002</v>
      </c>
      <c r="H18" s="130">
        <f>H19+H35+H27+H56</f>
        <v>147610.20000000001</v>
      </c>
      <c r="I18" s="130">
        <f t="shared" ref="I18" si="3">I19+I35+I27+I56</f>
        <v>97519.3</v>
      </c>
      <c r="J18" s="202">
        <f t="shared" si="0"/>
        <v>66.06537619664752</v>
      </c>
      <c r="K18" s="131">
        <f t="shared" si="1"/>
        <v>66.065420953294549</v>
      </c>
    </row>
    <row r="19" spans="1:13">
      <c r="A19" s="132" t="s">
        <v>202</v>
      </c>
      <c r="B19" s="193" t="s">
        <v>59</v>
      </c>
      <c r="C19" s="81" t="s">
        <v>214</v>
      </c>
      <c r="D19" s="127" t="s">
        <v>156</v>
      </c>
      <c r="E19" s="93"/>
      <c r="F19" s="93"/>
      <c r="G19" s="130">
        <f t="shared" ref="G19:H21" si="4">G20</f>
        <v>4765</v>
      </c>
      <c r="H19" s="130">
        <f t="shared" si="4"/>
        <v>4765</v>
      </c>
      <c r="I19" s="130">
        <f t="shared" ref="I19" si="5">I20</f>
        <v>3285.7</v>
      </c>
      <c r="J19" s="202">
        <f t="shared" si="0"/>
        <v>68.954879328436519</v>
      </c>
      <c r="K19" s="131">
        <f t="shared" si="1"/>
        <v>68.954879328436519</v>
      </c>
    </row>
    <row r="20" spans="1:13">
      <c r="A20" s="141" t="s">
        <v>108</v>
      </c>
      <c r="B20" s="71" t="s">
        <v>59</v>
      </c>
      <c r="C20" s="81" t="s">
        <v>214</v>
      </c>
      <c r="D20" s="127" t="s">
        <v>450</v>
      </c>
      <c r="E20" s="142"/>
      <c r="F20" s="142"/>
      <c r="G20" s="143">
        <f t="shared" si="4"/>
        <v>4765</v>
      </c>
      <c r="H20" s="143">
        <f t="shared" si="4"/>
        <v>4765</v>
      </c>
      <c r="I20" s="143">
        <f t="shared" ref="I20:I21" si="6">I21</f>
        <v>3285.7</v>
      </c>
      <c r="J20" s="202">
        <f t="shared" si="0"/>
        <v>68.954879328436519</v>
      </c>
      <c r="K20" s="131">
        <f t="shared" si="1"/>
        <v>68.954879328436519</v>
      </c>
    </row>
    <row r="21" spans="1:13" ht="39.6">
      <c r="A21" s="141" t="s">
        <v>574</v>
      </c>
      <c r="B21" s="71" t="s">
        <v>59</v>
      </c>
      <c r="C21" s="81" t="s">
        <v>214</v>
      </c>
      <c r="D21" s="127" t="s">
        <v>575</v>
      </c>
      <c r="E21" s="142"/>
      <c r="F21" s="142"/>
      <c r="G21" s="143">
        <f t="shared" si="4"/>
        <v>4765</v>
      </c>
      <c r="H21" s="143">
        <f t="shared" si="4"/>
        <v>4765</v>
      </c>
      <c r="I21" s="143">
        <f t="shared" si="6"/>
        <v>3285.7</v>
      </c>
      <c r="J21" s="202">
        <f t="shared" si="0"/>
        <v>68.954879328436519</v>
      </c>
      <c r="K21" s="131">
        <f t="shared" si="1"/>
        <v>68.954879328436519</v>
      </c>
    </row>
    <row r="22" spans="1:13" ht="39.6">
      <c r="A22" s="138" t="s">
        <v>404</v>
      </c>
      <c r="B22" s="85" t="s">
        <v>59</v>
      </c>
      <c r="C22" s="74" t="s">
        <v>214</v>
      </c>
      <c r="D22" s="135" t="s">
        <v>576</v>
      </c>
      <c r="E22" s="140"/>
      <c r="F22" s="140"/>
      <c r="G22" s="144">
        <f>G23+G25</f>
        <v>4765</v>
      </c>
      <c r="H22" s="144">
        <f>H23+H25</f>
        <v>4765</v>
      </c>
      <c r="I22" s="144">
        <f t="shared" ref="I22" si="7">I23+I25</f>
        <v>3285.7</v>
      </c>
      <c r="J22" s="203">
        <f t="shared" si="0"/>
        <v>68.954879328436519</v>
      </c>
      <c r="K22" s="137">
        <f t="shared" si="1"/>
        <v>68.954879328436519</v>
      </c>
    </row>
    <row r="23" spans="1:13" ht="39.6">
      <c r="A23" s="138" t="s">
        <v>63</v>
      </c>
      <c r="B23" s="85" t="s">
        <v>59</v>
      </c>
      <c r="C23" s="74" t="s">
        <v>214</v>
      </c>
      <c r="D23" s="135" t="s">
        <v>576</v>
      </c>
      <c r="E23" s="140" t="s">
        <v>64</v>
      </c>
      <c r="F23" s="140"/>
      <c r="G23" s="136">
        <f>G24</f>
        <v>4071</v>
      </c>
      <c r="H23" s="136">
        <f>H24</f>
        <v>4071</v>
      </c>
      <c r="I23" s="136">
        <f t="shared" ref="I23" si="8">I24</f>
        <v>3003.5</v>
      </c>
      <c r="J23" s="203">
        <f t="shared" si="0"/>
        <v>73.777941537705729</v>
      </c>
      <c r="K23" s="137">
        <f t="shared" si="1"/>
        <v>73.777941537705729</v>
      </c>
    </row>
    <row r="24" spans="1:13">
      <c r="A24" s="138" t="s">
        <v>65</v>
      </c>
      <c r="B24" s="85" t="s">
        <v>59</v>
      </c>
      <c r="C24" s="74" t="s">
        <v>214</v>
      </c>
      <c r="D24" s="135" t="s">
        <v>576</v>
      </c>
      <c r="E24" s="140" t="s">
        <v>66</v>
      </c>
      <c r="F24" s="140">
        <v>900303</v>
      </c>
      <c r="G24" s="136">
        <v>4071</v>
      </c>
      <c r="H24" s="136">
        <v>4071</v>
      </c>
      <c r="I24" s="136">
        <v>3003.5</v>
      </c>
      <c r="J24" s="203">
        <f t="shared" si="0"/>
        <v>73.777941537705729</v>
      </c>
      <c r="K24" s="137">
        <f t="shared" si="1"/>
        <v>73.777941537705729</v>
      </c>
    </row>
    <row r="25" spans="1:13">
      <c r="A25" s="138" t="s">
        <v>68</v>
      </c>
      <c r="B25" s="85" t="s">
        <v>59</v>
      </c>
      <c r="C25" s="74" t="s">
        <v>214</v>
      </c>
      <c r="D25" s="135" t="s">
        <v>576</v>
      </c>
      <c r="E25" s="140" t="s">
        <v>69</v>
      </c>
      <c r="F25" s="140"/>
      <c r="G25" s="136">
        <f>G26</f>
        <v>694</v>
      </c>
      <c r="H25" s="136">
        <f>H26</f>
        <v>694</v>
      </c>
      <c r="I25" s="136">
        <f>I26</f>
        <v>282.2</v>
      </c>
      <c r="J25" s="203">
        <f t="shared" si="0"/>
        <v>40.66282420749279</v>
      </c>
      <c r="K25" s="137">
        <f t="shared" si="1"/>
        <v>40.66282420749279</v>
      </c>
    </row>
    <row r="26" spans="1:13" ht="26.4">
      <c r="A26" s="138" t="s">
        <v>70</v>
      </c>
      <c r="B26" s="85" t="s">
        <v>59</v>
      </c>
      <c r="C26" s="74" t="s">
        <v>214</v>
      </c>
      <c r="D26" s="135" t="s">
        <v>576</v>
      </c>
      <c r="E26" s="140" t="s">
        <v>71</v>
      </c>
      <c r="F26" s="140">
        <v>900303</v>
      </c>
      <c r="G26" s="136">
        <v>694</v>
      </c>
      <c r="H26" s="136">
        <v>694</v>
      </c>
      <c r="I26" s="136">
        <v>282.2</v>
      </c>
      <c r="J26" s="203">
        <f t="shared" si="0"/>
        <v>40.66282420749279</v>
      </c>
      <c r="K26" s="137">
        <f t="shared" si="1"/>
        <v>40.66282420749279</v>
      </c>
    </row>
    <row r="27" spans="1:13">
      <c r="A27" s="145" t="s">
        <v>294</v>
      </c>
      <c r="B27" s="73" t="s">
        <v>59</v>
      </c>
      <c r="C27" s="79" t="s">
        <v>214</v>
      </c>
      <c r="D27" s="127" t="s">
        <v>169</v>
      </c>
      <c r="E27" s="139"/>
      <c r="F27" s="139"/>
      <c r="G27" s="130">
        <f t="shared" ref="G27:H29" si="9">G28</f>
        <v>244</v>
      </c>
      <c r="H27" s="130">
        <f t="shared" si="9"/>
        <v>244</v>
      </c>
      <c r="I27" s="130">
        <f t="shared" ref="I27:I31" si="10">I28</f>
        <v>0</v>
      </c>
      <c r="J27" s="202">
        <f t="shared" si="0"/>
        <v>0</v>
      </c>
      <c r="K27" s="131">
        <f t="shared" si="1"/>
        <v>0</v>
      </c>
    </row>
    <row r="28" spans="1:13" ht="26.4">
      <c r="A28" s="145" t="s">
        <v>621</v>
      </c>
      <c r="B28" s="73">
        <v>901</v>
      </c>
      <c r="C28" s="79" t="s">
        <v>214</v>
      </c>
      <c r="D28" s="127" t="s">
        <v>174</v>
      </c>
      <c r="E28" s="142"/>
      <c r="F28" s="142"/>
      <c r="G28" s="130">
        <f t="shared" si="9"/>
        <v>244</v>
      </c>
      <c r="H28" s="130">
        <f t="shared" si="9"/>
        <v>244</v>
      </c>
      <c r="I28" s="130">
        <f t="shared" si="10"/>
        <v>0</v>
      </c>
      <c r="J28" s="202">
        <f t="shared" si="0"/>
        <v>0</v>
      </c>
      <c r="K28" s="131">
        <f t="shared" si="1"/>
        <v>0</v>
      </c>
      <c r="M28" s="196"/>
    </row>
    <row r="29" spans="1:13" ht="26.4">
      <c r="A29" s="145" t="s">
        <v>622</v>
      </c>
      <c r="B29" s="85" t="s">
        <v>59</v>
      </c>
      <c r="C29" s="95" t="s">
        <v>214</v>
      </c>
      <c r="D29" s="135" t="s">
        <v>296</v>
      </c>
      <c r="E29" s="140"/>
      <c r="F29" s="140"/>
      <c r="G29" s="130">
        <f t="shared" si="9"/>
        <v>244</v>
      </c>
      <c r="H29" s="130">
        <f t="shared" si="9"/>
        <v>244</v>
      </c>
      <c r="I29" s="130">
        <f t="shared" si="10"/>
        <v>0</v>
      </c>
      <c r="J29" s="202">
        <f t="shared" si="0"/>
        <v>0</v>
      </c>
      <c r="K29" s="131">
        <f t="shared" si="1"/>
        <v>0</v>
      </c>
    </row>
    <row r="30" spans="1:13">
      <c r="A30" s="145" t="s">
        <v>729</v>
      </c>
      <c r="B30" s="85" t="s">
        <v>59</v>
      </c>
      <c r="C30" s="95" t="s">
        <v>214</v>
      </c>
      <c r="D30" s="135" t="s">
        <v>297</v>
      </c>
      <c r="E30" s="90"/>
      <c r="F30" s="90"/>
      <c r="G30" s="130">
        <f>G31+G33</f>
        <v>244</v>
      </c>
      <c r="H30" s="130">
        <f>H31+H33</f>
        <v>244</v>
      </c>
      <c r="I30" s="130">
        <f t="shared" ref="I30" si="11">I31+I33</f>
        <v>0</v>
      </c>
      <c r="J30" s="202">
        <f t="shared" si="0"/>
        <v>0</v>
      </c>
      <c r="K30" s="131">
        <f t="shared" si="1"/>
        <v>0</v>
      </c>
    </row>
    <row r="31" spans="1:13" ht="39.6">
      <c r="A31" s="138" t="s">
        <v>63</v>
      </c>
      <c r="B31" s="85" t="s">
        <v>59</v>
      </c>
      <c r="C31" s="95" t="s">
        <v>214</v>
      </c>
      <c r="D31" s="135" t="s">
        <v>297</v>
      </c>
      <c r="E31" s="140" t="s">
        <v>64</v>
      </c>
      <c r="F31" s="140"/>
      <c r="G31" s="136">
        <f>G32</f>
        <v>203</v>
      </c>
      <c r="H31" s="136">
        <f>H32</f>
        <v>203</v>
      </c>
      <c r="I31" s="136">
        <f t="shared" si="10"/>
        <v>0</v>
      </c>
      <c r="J31" s="203">
        <f t="shared" si="0"/>
        <v>0</v>
      </c>
      <c r="K31" s="137">
        <f t="shared" si="1"/>
        <v>0</v>
      </c>
    </row>
    <row r="32" spans="1:13">
      <c r="A32" s="138" t="s">
        <v>65</v>
      </c>
      <c r="B32" s="85" t="s">
        <v>59</v>
      </c>
      <c r="C32" s="95" t="s">
        <v>214</v>
      </c>
      <c r="D32" s="135" t="s">
        <v>297</v>
      </c>
      <c r="E32" s="140" t="s">
        <v>66</v>
      </c>
      <c r="F32" s="140">
        <v>900303</v>
      </c>
      <c r="G32" s="136">
        <v>203</v>
      </c>
      <c r="H32" s="136">
        <v>203</v>
      </c>
      <c r="I32" s="136">
        <v>0</v>
      </c>
      <c r="J32" s="203">
        <f t="shared" si="0"/>
        <v>0</v>
      </c>
      <c r="K32" s="137">
        <f t="shared" si="1"/>
        <v>0</v>
      </c>
    </row>
    <row r="33" spans="1:11">
      <c r="A33" s="138" t="s">
        <v>68</v>
      </c>
      <c r="B33" s="85" t="s">
        <v>59</v>
      </c>
      <c r="C33" s="95" t="s">
        <v>214</v>
      </c>
      <c r="D33" s="135" t="s">
        <v>297</v>
      </c>
      <c r="E33" s="140" t="s">
        <v>69</v>
      </c>
      <c r="F33" s="140"/>
      <c r="G33" s="136">
        <f>G34</f>
        <v>41</v>
      </c>
      <c r="H33" s="136">
        <f>H34</f>
        <v>41</v>
      </c>
      <c r="I33" s="136">
        <f t="shared" ref="I33" si="12">I34</f>
        <v>0</v>
      </c>
      <c r="J33" s="203">
        <f t="shared" si="0"/>
        <v>0</v>
      </c>
      <c r="K33" s="137">
        <f t="shared" si="1"/>
        <v>0</v>
      </c>
    </row>
    <row r="34" spans="1:11" ht="26.4">
      <c r="A34" s="138" t="s">
        <v>70</v>
      </c>
      <c r="B34" s="85" t="s">
        <v>59</v>
      </c>
      <c r="C34" s="95" t="s">
        <v>214</v>
      </c>
      <c r="D34" s="135" t="s">
        <v>297</v>
      </c>
      <c r="E34" s="140" t="s">
        <v>71</v>
      </c>
      <c r="F34" s="140">
        <v>900303</v>
      </c>
      <c r="G34" s="136">
        <v>41</v>
      </c>
      <c r="H34" s="136">
        <v>41</v>
      </c>
      <c r="I34" s="136">
        <v>0</v>
      </c>
      <c r="J34" s="203">
        <f t="shared" si="0"/>
        <v>0</v>
      </c>
      <c r="K34" s="137">
        <f t="shared" si="1"/>
        <v>0</v>
      </c>
    </row>
    <row r="35" spans="1:11" ht="26.4">
      <c r="A35" s="132" t="s">
        <v>653</v>
      </c>
      <c r="B35" s="193" t="s">
        <v>59</v>
      </c>
      <c r="C35" s="81" t="s">
        <v>214</v>
      </c>
      <c r="D35" s="127" t="s">
        <v>177</v>
      </c>
      <c r="E35" s="193"/>
      <c r="F35" s="193"/>
      <c r="G35" s="130">
        <f>G43+G36</f>
        <v>141527.30000000002</v>
      </c>
      <c r="H35" s="130">
        <f>H43+H36</f>
        <v>141527.20000000001</v>
      </c>
      <c r="I35" s="130">
        <f t="shared" ref="I35" si="13">I43+I36</f>
        <v>93532.6</v>
      </c>
      <c r="J35" s="202">
        <f t="shared" si="0"/>
        <v>66.088026832985577</v>
      </c>
      <c r="K35" s="131">
        <f t="shared" si="1"/>
        <v>66.088073529328639</v>
      </c>
    </row>
    <row r="36" spans="1:11">
      <c r="A36" s="132" t="s">
        <v>744</v>
      </c>
      <c r="B36" s="193" t="s">
        <v>59</v>
      </c>
      <c r="C36" s="79" t="s">
        <v>214</v>
      </c>
      <c r="D36" s="127" t="s">
        <v>323</v>
      </c>
      <c r="E36" s="193"/>
      <c r="F36" s="193"/>
      <c r="G36" s="130">
        <f>G37</f>
        <v>1949.4</v>
      </c>
      <c r="H36" s="130">
        <f>H37</f>
        <v>1949.4</v>
      </c>
      <c r="I36" s="130">
        <f t="shared" ref="I36:I37" si="14">I37</f>
        <v>1083.0999999999999</v>
      </c>
      <c r="J36" s="202">
        <f t="shared" si="0"/>
        <v>55.560685339078688</v>
      </c>
      <c r="K36" s="131">
        <f t="shared" si="1"/>
        <v>55.560685339078688</v>
      </c>
    </row>
    <row r="37" spans="1:11" ht="52.8">
      <c r="A37" s="146" t="s">
        <v>742</v>
      </c>
      <c r="B37" s="193" t="s">
        <v>59</v>
      </c>
      <c r="C37" s="79" t="s">
        <v>214</v>
      </c>
      <c r="D37" s="127" t="s">
        <v>336</v>
      </c>
      <c r="E37" s="142"/>
      <c r="F37" s="142"/>
      <c r="G37" s="130">
        <f>G38</f>
        <v>1949.4</v>
      </c>
      <c r="H37" s="130">
        <f>H38</f>
        <v>1949.4</v>
      </c>
      <c r="I37" s="130">
        <f t="shared" si="14"/>
        <v>1083.0999999999999</v>
      </c>
      <c r="J37" s="202">
        <f t="shared" si="0"/>
        <v>55.560685339078688</v>
      </c>
      <c r="K37" s="131">
        <f t="shared" si="1"/>
        <v>55.560685339078688</v>
      </c>
    </row>
    <row r="38" spans="1:11" ht="52.8">
      <c r="A38" s="147" t="s">
        <v>743</v>
      </c>
      <c r="B38" s="139" t="s">
        <v>59</v>
      </c>
      <c r="C38" s="95" t="s">
        <v>214</v>
      </c>
      <c r="D38" s="135" t="s">
        <v>741</v>
      </c>
      <c r="E38" s="140"/>
      <c r="F38" s="140"/>
      <c r="G38" s="136">
        <f>G39+G41</f>
        <v>1949.4</v>
      </c>
      <c r="H38" s="136">
        <f>H39+H41</f>
        <v>1949.4</v>
      </c>
      <c r="I38" s="136">
        <f t="shared" ref="I38" si="15">I39+I41</f>
        <v>1083.0999999999999</v>
      </c>
      <c r="J38" s="203">
        <f t="shared" si="0"/>
        <v>55.560685339078688</v>
      </c>
      <c r="K38" s="137">
        <f t="shared" si="1"/>
        <v>55.560685339078688</v>
      </c>
    </row>
    <row r="39" spans="1:11" ht="39.6">
      <c r="A39" s="138" t="s">
        <v>63</v>
      </c>
      <c r="B39" s="139" t="s">
        <v>59</v>
      </c>
      <c r="C39" s="95" t="s">
        <v>214</v>
      </c>
      <c r="D39" s="135" t="s">
        <v>741</v>
      </c>
      <c r="E39" s="140" t="s">
        <v>64</v>
      </c>
      <c r="F39" s="140"/>
      <c r="G39" s="136">
        <f>G40</f>
        <v>1770</v>
      </c>
      <c r="H39" s="136">
        <f>H40</f>
        <v>1770</v>
      </c>
      <c r="I39" s="136">
        <f t="shared" ref="I39" si="16">I40</f>
        <v>1083.0999999999999</v>
      </c>
      <c r="J39" s="203">
        <f t="shared" si="0"/>
        <v>61.192090395480228</v>
      </c>
      <c r="K39" s="137">
        <f t="shared" si="1"/>
        <v>61.192090395480228</v>
      </c>
    </row>
    <row r="40" spans="1:11">
      <c r="A40" s="138" t="s">
        <v>65</v>
      </c>
      <c r="B40" s="139" t="s">
        <v>59</v>
      </c>
      <c r="C40" s="95" t="s">
        <v>214</v>
      </c>
      <c r="D40" s="135" t="s">
        <v>741</v>
      </c>
      <c r="E40" s="140" t="s">
        <v>66</v>
      </c>
      <c r="F40" s="140">
        <v>900303</v>
      </c>
      <c r="G40" s="136">
        <v>1770</v>
      </c>
      <c r="H40" s="136">
        <v>1770</v>
      </c>
      <c r="I40" s="136">
        <v>1083.0999999999999</v>
      </c>
      <c r="J40" s="203">
        <f t="shared" si="0"/>
        <v>61.192090395480228</v>
      </c>
      <c r="K40" s="137">
        <f t="shared" si="1"/>
        <v>61.192090395480228</v>
      </c>
    </row>
    <row r="41" spans="1:11">
      <c r="A41" s="138" t="s">
        <v>68</v>
      </c>
      <c r="B41" s="139" t="s">
        <v>59</v>
      </c>
      <c r="C41" s="95" t="s">
        <v>214</v>
      </c>
      <c r="D41" s="135" t="s">
        <v>741</v>
      </c>
      <c r="E41" s="140" t="s">
        <v>69</v>
      </c>
      <c r="F41" s="140"/>
      <c r="G41" s="136">
        <f>G42</f>
        <v>179.4</v>
      </c>
      <c r="H41" s="136">
        <f>H42</f>
        <v>179.4</v>
      </c>
      <c r="I41" s="136">
        <f t="shared" ref="I41" si="17">I42</f>
        <v>0</v>
      </c>
      <c r="J41" s="203">
        <f t="shared" si="0"/>
        <v>0</v>
      </c>
      <c r="K41" s="137">
        <f t="shared" si="1"/>
        <v>0</v>
      </c>
    </row>
    <row r="42" spans="1:11" ht="26.4">
      <c r="A42" s="138" t="s">
        <v>70</v>
      </c>
      <c r="B42" s="139" t="s">
        <v>59</v>
      </c>
      <c r="C42" s="95" t="s">
        <v>214</v>
      </c>
      <c r="D42" s="135" t="s">
        <v>741</v>
      </c>
      <c r="E42" s="140" t="s">
        <v>71</v>
      </c>
      <c r="F42" s="140">
        <v>900303</v>
      </c>
      <c r="G42" s="136">
        <v>179.4</v>
      </c>
      <c r="H42" s="136">
        <v>179.4</v>
      </c>
      <c r="I42" s="136">
        <v>0</v>
      </c>
      <c r="J42" s="203">
        <f t="shared" si="0"/>
        <v>0</v>
      </c>
      <c r="K42" s="137">
        <f t="shared" si="1"/>
        <v>0</v>
      </c>
    </row>
    <row r="43" spans="1:11">
      <c r="A43" s="132" t="s">
        <v>197</v>
      </c>
      <c r="B43" s="193" t="s">
        <v>59</v>
      </c>
      <c r="C43" s="81" t="s">
        <v>214</v>
      </c>
      <c r="D43" s="127" t="s">
        <v>190</v>
      </c>
      <c r="E43" s="193"/>
      <c r="F43" s="193"/>
      <c r="G43" s="130">
        <f>G44+G52</f>
        <v>139577.90000000002</v>
      </c>
      <c r="H43" s="130">
        <f>H44+H52</f>
        <v>139577.80000000002</v>
      </c>
      <c r="I43" s="130">
        <f>I44+I52</f>
        <v>92449.5</v>
      </c>
      <c r="J43" s="202">
        <f t="shared" si="0"/>
        <v>66.235055836203287</v>
      </c>
      <c r="K43" s="131">
        <f t="shared" si="1"/>
        <v>66.235103290064743</v>
      </c>
    </row>
    <row r="44" spans="1:11" ht="26.4">
      <c r="A44" s="133" t="s">
        <v>337</v>
      </c>
      <c r="B44" s="84" t="s">
        <v>59</v>
      </c>
      <c r="C44" s="81" t="s">
        <v>214</v>
      </c>
      <c r="D44" s="127" t="s">
        <v>191</v>
      </c>
      <c r="E44" s="193"/>
      <c r="F44" s="193"/>
      <c r="G44" s="130">
        <f>G45</f>
        <v>139069.90000000002</v>
      </c>
      <c r="H44" s="130">
        <f>H45</f>
        <v>139069.80000000002</v>
      </c>
      <c r="I44" s="130">
        <f t="shared" ref="I44" si="18">I45</f>
        <v>92449.5</v>
      </c>
      <c r="J44" s="202">
        <f t="shared" si="0"/>
        <v>66.477001853024973</v>
      </c>
      <c r="K44" s="131">
        <f t="shared" si="1"/>
        <v>66.477049654202418</v>
      </c>
    </row>
    <row r="45" spans="1:11">
      <c r="A45" s="134" t="s">
        <v>206</v>
      </c>
      <c r="B45" s="139" t="s">
        <v>59</v>
      </c>
      <c r="C45" s="74" t="s">
        <v>214</v>
      </c>
      <c r="D45" s="135" t="s">
        <v>211</v>
      </c>
      <c r="E45" s="87"/>
      <c r="F45" s="87"/>
      <c r="G45" s="136">
        <f>G46+G48+G50</f>
        <v>139069.90000000002</v>
      </c>
      <c r="H45" s="136">
        <f>H46+H48+H50</f>
        <v>139069.80000000002</v>
      </c>
      <c r="I45" s="136">
        <f>I46+I48+I50</f>
        <v>92449.5</v>
      </c>
      <c r="J45" s="203">
        <f t="shared" si="0"/>
        <v>66.477001853024973</v>
      </c>
      <c r="K45" s="137">
        <f t="shared" si="1"/>
        <v>66.477049654202418</v>
      </c>
    </row>
    <row r="46" spans="1:11" ht="39.6">
      <c r="A46" s="138" t="s">
        <v>63</v>
      </c>
      <c r="B46" s="139" t="s">
        <v>59</v>
      </c>
      <c r="C46" s="74" t="s">
        <v>214</v>
      </c>
      <c r="D46" s="135" t="s">
        <v>211</v>
      </c>
      <c r="E46" s="140" t="s">
        <v>64</v>
      </c>
      <c r="F46" s="140"/>
      <c r="G46" s="136">
        <f>G47</f>
        <v>126241.8</v>
      </c>
      <c r="H46" s="136">
        <f>H47</f>
        <v>126241.8</v>
      </c>
      <c r="I46" s="136">
        <f t="shared" ref="I46" si="19">I47</f>
        <v>84369.3</v>
      </c>
      <c r="J46" s="203">
        <f t="shared" si="0"/>
        <v>66.831509056429809</v>
      </c>
      <c r="K46" s="137">
        <f t="shared" si="1"/>
        <v>66.831509056429809</v>
      </c>
    </row>
    <row r="47" spans="1:11">
      <c r="A47" s="138" t="s">
        <v>65</v>
      </c>
      <c r="B47" s="82" t="s">
        <v>59</v>
      </c>
      <c r="C47" s="74" t="s">
        <v>214</v>
      </c>
      <c r="D47" s="135" t="s">
        <v>211</v>
      </c>
      <c r="E47" s="140" t="s">
        <v>66</v>
      </c>
      <c r="F47" s="140">
        <v>900100</v>
      </c>
      <c r="G47" s="136">
        <v>126241.8</v>
      </c>
      <c r="H47" s="136">
        <v>126241.8</v>
      </c>
      <c r="I47" s="136">
        <v>84369.3</v>
      </c>
      <c r="J47" s="203">
        <f t="shared" si="0"/>
        <v>66.831509056429809</v>
      </c>
      <c r="K47" s="137">
        <f t="shared" si="1"/>
        <v>66.831509056429809</v>
      </c>
    </row>
    <row r="48" spans="1:11">
      <c r="A48" s="138" t="s">
        <v>68</v>
      </c>
      <c r="B48" s="85" t="s">
        <v>59</v>
      </c>
      <c r="C48" s="74" t="s">
        <v>214</v>
      </c>
      <c r="D48" s="135" t="s">
        <v>211</v>
      </c>
      <c r="E48" s="140" t="s">
        <v>69</v>
      </c>
      <c r="F48" s="140"/>
      <c r="G48" s="136">
        <f>G49</f>
        <v>12752.9</v>
      </c>
      <c r="H48" s="136">
        <f>H49</f>
        <v>12752.8</v>
      </c>
      <c r="I48" s="136">
        <f t="shared" ref="I48" si="20">I49</f>
        <v>8050.5</v>
      </c>
      <c r="J48" s="203">
        <f t="shared" si="0"/>
        <v>63.126818213896449</v>
      </c>
      <c r="K48" s="137">
        <f t="shared" si="1"/>
        <v>63.127313217489501</v>
      </c>
    </row>
    <row r="49" spans="1:11" ht="26.4">
      <c r="A49" s="138" t="s">
        <v>70</v>
      </c>
      <c r="B49" s="80" t="s">
        <v>59</v>
      </c>
      <c r="C49" s="74" t="s">
        <v>214</v>
      </c>
      <c r="D49" s="135" t="s">
        <v>211</v>
      </c>
      <c r="E49" s="140" t="s">
        <v>71</v>
      </c>
      <c r="F49" s="140">
        <v>900100</v>
      </c>
      <c r="G49" s="136">
        <v>12752.9</v>
      </c>
      <c r="H49" s="136">
        <v>12752.8</v>
      </c>
      <c r="I49" s="136">
        <v>8050.5</v>
      </c>
      <c r="J49" s="203">
        <f t="shared" si="0"/>
        <v>63.126818213896449</v>
      </c>
      <c r="K49" s="137">
        <f t="shared" si="1"/>
        <v>63.127313217489501</v>
      </c>
    </row>
    <row r="50" spans="1:11" ht="19.5" customHeight="1">
      <c r="A50" s="138" t="s">
        <v>72</v>
      </c>
      <c r="B50" s="80" t="s">
        <v>59</v>
      </c>
      <c r="C50" s="95" t="s">
        <v>214</v>
      </c>
      <c r="D50" s="135" t="s">
        <v>211</v>
      </c>
      <c r="E50" s="140">
        <v>800</v>
      </c>
      <c r="F50" s="140"/>
      <c r="G50" s="136">
        <f>G51</f>
        <v>75.2</v>
      </c>
      <c r="H50" s="136">
        <f>H51</f>
        <v>75.2</v>
      </c>
      <c r="I50" s="136">
        <f t="shared" ref="I50" si="21">I51</f>
        <v>29.7</v>
      </c>
      <c r="J50" s="203">
        <f t="shared" si="0"/>
        <v>39.494680851063826</v>
      </c>
      <c r="K50" s="137">
        <f t="shared" si="1"/>
        <v>39.494680851063826</v>
      </c>
    </row>
    <row r="51" spans="1:11">
      <c r="A51" s="138" t="s">
        <v>74</v>
      </c>
      <c r="B51" s="139" t="s">
        <v>59</v>
      </c>
      <c r="C51" s="74" t="s">
        <v>214</v>
      </c>
      <c r="D51" s="135" t="s">
        <v>211</v>
      </c>
      <c r="E51" s="140" t="s">
        <v>75</v>
      </c>
      <c r="F51" s="140">
        <v>900100</v>
      </c>
      <c r="G51" s="136">
        <v>75.2</v>
      </c>
      <c r="H51" s="136">
        <v>75.2</v>
      </c>
      <c r="I51" s="136">
        <v>29.7</v>
      </c>
      <c r="J51" s="203">
        <f t="shared" si="0"/>
        <v>39.494680851063826</v>
      </c>
      <c r="K51" s="137">
        <f t="shared" si="1"/>
        <v>39.494680851063826</v>
      </c>
    </row>
    <row r="52" spans="1:11" ht="26.4">
      <c r="A52" s="141" t="s">
        <v>656</v>
      </c>
      <c r="B52" s="139" t="s">
        <v>59</v>
      </c>
      <c r="C52" s="79" t="s">
        <v>214</v>
      </c>
      <c r="D52" s="148" t="s">
        <v>654</v>
      </c>
      <c r="E52" s="140"/>
      <c r="F52" s="140"/>
      <c r="G52" s="130">
        <f t="shared" ref="G52:H54" si="22">G53</f>
        <v>508</v>
      </c>
      <c r="H52" s="130">
        <f t="shared" si="22"/>
        <v>508</v>
      </c>
      <c r="I52" s="130">
        <f t="shared" ref="I52:I54" si="23">I53</f>
        <v>0</v>
      </c>
      <c r="J52" s="202">
        <f t="shared" si="0"/>
        <v>0</v>
      </c>
      <c r="K52" s="131">
        <f t="shared" si="1"/>
        <v>0</v>
      </c>
    </row>
    <row r="53" spans="1:11" ht="66">
      <c r="A53" s="138" t="s">
        <v>657</v>
      </c>
      <c r="B53" s="139" t="s">
        <v>59</v>
      </c>
      <c r="C53" s="95" t="s">
        <v>214</v>
      </c>
      <c r="D53" s="149" t="s">
        <v>655</v>
      </c>
      <c r="E53" s="140"/>
      <c r="F53" s="140"/>
      <c r="G53" s="136">
        <f t="shared" si="22"/>
        <v>508</v>
      </c>
      <c r="H53" s="136">
        <f t="shared" si="22"/>
        <v>508</v>
      </c>
      <c r="I53" s="136">
        <f t="shared" si="23"/>
        <v>0</v>
      </c>
      <c r="J53" s="203">
        <f t="shared" si="0"/>
        <v>0</v>
      </c>
      <c r="K53" s="137">
        <f t="shared" si="1"/>
        <v>0</v>
      </c>
    </row>
    <row r="54" spans="1:11">
      <c r="A54" s="138" t="s">
        <v>68</v>
      </c>
      <c r="B54" s="139" t="s">
        <v>59</v>
      </c>
      <c r="C54" s="95" t="s">
        <v>214</v>
      </c>
      <c r="D54" s="149" t="s">
        <v>655</v>
      </c>
      <c r="E54" s="140" t="s">
        <v>69</v>
      </c>
      <c r="F54" s="140"/>
      <c r="G54" s="136">
        <f t="shared" si="22"/>
        <v>508</v>
      </c>
      <c r="H54" s="136">
        <f t="shared" si="22"/>
        <v>508</v>
      </c>
      <c r="I54" s="136">
        <f t="shared" si="23"/>
        <v>0</v>
      </c>
      <c r="J54" s="203">
        <f t="shared" si="0"/>
        <v>0</v>
      </c>
      <c r="K54" s="137">
        <f t="shared" si="1"/>
        <v>0</v>
      </c>
    </row>
    <row r="55" spans="1:11" ht="26.4">
      <c r="A55" s="138" t="s">
        <v>70</v>
      </c>
      <c r="B55" s="139" t="s">
        <v>59</v>
      </c>
      <c r="C55" s="95" t="s">
        <v>214</v>
      </c>
      <c r="D55" s="149" t="s">
        <v>655</v>
      </c>
      <c r="E55" s="140" t="s">
        <v>71</v>
      </c>
      <c r="F55" s="140">
        <v>900100</v>
      </c>
      <c r="G55" s="136">
        <v>508</v>
      </c>
      <c r="H55" s="136">
        <v>508</v>
      </c>
      <c r="I55" s="136">
        <v>0</v>
      </c>
      <c r="J55" s="203">
        <f t="shared" si="0"/>
        <v>0</v>
      </c>
      <c r="K55" s="137">
        <f t="shared" si="1"/>
        <v>0</v>
      </c>
    </row>
    <row r="56" spans="1:11" ht="26.4">
      <c r="A56" s="141" t="s">
        <v>224</v>
      </c>
      <c r="B56" s="193" t="s">
        <v>59</v>
      </c>
      <c r="C56" s="81" t="s">
        <v>214</v>
      </c>
      <c r="D56" s="127" t="s">
        <v>225</v>
      </c>
      <c r="E56" s="142"/>
      <c r="F56" s="150"/>
      <c r="G56" s="151">
        <f t="shared" ref="G56:H58" si="24">G57</f>
        <v>1074</v>
      </c>
      <c r="H56" s="151">
        <f t="shared" si="24"/>
        <v>1074</v>
      </c>
      <c r="I56" s="151">
        <f t="shared" ref="I56:I58" si="25">I57</f>
        <v>701</v>
      </c>
      <c r="J56" s="202">
        <f t="shared" si="0"/>
        <v>65.270018621973918</v>
      </c>
      <c r="K56" s="131">
        <f t="shared" si="1"/>
        <v>65.270018621973918</v>
      </c>
    </row>
    <row r="57" spans="1:11" ht="39.6">
      <c r="A57" s="132" t="s">
        <v>642</v>
      </c>
      <c r="B57" s="193" t="s">
        <v>59</v>
      </c>
      <c r="C57" s="81" t="s">
        <v>214</v>
      </c>
      <c r="D57" s="127" t="s">
        <v>231</v>
      </c>
      <c r="E57" s="142"/>
      <c r="F57" s="150"/>
      <c r="G57" s="151">
        <f t="shared" si="24"/>
        <v>1074</v>
      </c>
      <c r="H57" s="151">
        <f t="shared" si="24"/>
        <v>1074</v>
      </c>
      <c r="I57" s="151">
        <f t="shared" si="25"/>
        <v>701</v>
      </c>
      <c r="J57" s="202">
        <f t="shared" si="0"/>
        <v>65.270018621973918</v>
      </c>
      <c r="K57" s="131">
        <f t="shared" si="1"/>
        <v>65.270018621973918</v>
      </c>
    </row>
    <row r="58" spans="1:11" ht="26.4">
      <c r="A58" s="146" t="s">
        <v>643</v>
      </c>
      <c r="B58" s="193" t="s">
        <v>59</v>
      </c>
      <c r="C58" s="81" t="s">
        <v>214</v>
      </c>
      <c r="D58" s="127" t="s">
        <v>232</v>
      </c>
      <c r="E58" s="142"/>
      <c r="F58" s="150"/>
      <c r="G58" s="151">
        <f t="shared" si="24"/>
        <v>1074</v>
      </c>
      <c r="H58" s="151">
        <f t="shared" si="24"/>
        <v>1074</v>
      </c>
      <c r="I58" s="151">
        <f t="shared" si="25"/>
        <v>701</v>
      </c>
      <c r="J58" s="202">
        <f t="shared" si="0"/>
        <v>65.270018621973918</v>
      </c>
      <c r="K58" s="131">
        <f t="shared" si="1"/>
        <v>65.270018621973918</v>
      </c>
    </row>
    <row r="59" spans="1:11" ht="26.4">
      <c r="A59" s="138" t="s">
        <v>644</v>
      </c>
      <c r="B59" s="139" t="s">
        <v>59</v>
      </c>
      <c r="C59" s="74" t="s">
        <v>214</v>
      </c>
      <c r="D59" s="135" t="s">
        <v>645</v>
      </c>
      <c r="E59" s="140"/>
      <c r="F59" s="140"/>
      <c r="G59" s="136">
        <f>G60+G62</f>
        <v>1074</v>
      </c>
      <c r="H59" s="136">
        <f>H60+H62</f>
        <v>1074</v>
      </c>
      <c r="I59" s="136">
        <f t="shared" ref="I59" si="26">I60+I62</f>
        <v>701</v>
      </c>
      <c r="J59" s="203">
        <f t="shared" si="0"/>
        <v>65.270018621973918</v>
      </c>
      <c r="K59" s="137">
        <f t="shared" si="1"/>
        <v>65.270018621973918</v>
      </c>
    </row>
    <row r="60" spans="1:11" ht="39.6">
      <c r="A60" s="138" t="s">
        <v>63</v>
      </c>
      <c r="B60" s="139" t="s">
        <v>59</v>
      </c>
      <c r="C60" s="74" t="s">
        <v>214</v>
      </c>
      <c r="D60" s="135" t="s">
        <v>645</v>
      </c>
      <c r="E60" s="140" t="s">
        <v>64</v>
      </c>
      <c r="F60" s="140"/>
      <c r="G60" s="136">
        <f>G61</f>
        <v>1018</v>
      </c>
      <c r="H60" s="136">
        <f>H61</f>
        <v>1018</v>
      </c>
      <c r="I60" s="136">
        <f t="shared" ref="I60" si="27">I61</f>
        <v>660.3</v>
      </c>
      <c r="J60" s="203">
        <f t="shared" si="0"/>
        <v>64.86247544204322</v>
      </c>
      <c r="K60" s="137">
        <f t="shared" si="1"/>
        <v>64.86247544204322</v>
      </c>
    </row>
    <row r="61" spans="1:11">
      <c r="A61" s="138" t="s">
        <v>65</v>
      </c>
      <c r="B61" s="139" t="s">
        <v>59</v>
      </c>
      <c r="C61" s="74" t="s">
        <v>214</v>
      </c>
      <c r="D61" s="135" t="s">
        <v>645</v>
      </c>
      <c r="E61" s="140" t="s">
        <v>66</v>
      </c>
      <c r="F61" s="140">
        <v>900303</v>
      </c>
      <c r="G61" s="136">
        <v>1018</v>
      </c>
      <c r="H61" s="136">
        <v>1018</v>
      </c>
      <c r="I61" s="136">
        <v>660.3</v>
      </c>
      <c r="J61" s="203">
        <f t="shared" si="0"/>
        <v>64.86247544204322</v>
      </c>
      <c r="K61" s="137">
        <f t="shared" si="1"/>
        <v>64.86247544204322</v>
      </c>
    </row>
    <row r="62" spans="1:11">
      <c r="A62" s="138" t="s">
        <v>68</v>
      </c>
      <c r="B62" s="139" t="s">
        <v>59</v>
      </c>
      <c r="C62" s="74" t="s">
        <v>214</v>
      </c>
      <c r="D62" s="135" t="s">
        <v>645</v>
      </c>
      <c r="E62" s="140" t="s">
        <v>69</v>
      </c>
      <c r="F62" s="140"/>
      <c r="G62" s="136">
        <f>G63</f>
        <v>56</v>
      </c>
      <c r="H62" s="136">
        <f>H63</f>
        <v>56</v>
      </c>
      <c r="I62" s="136">
        <f t="shared" ref="I62" si="28">I63</f>
        <v>40.700000000000003</v>
      </c>
      <c r="J62" s="203">
        <f t="shared" si="0"/>
        <v>72.678571428571431</v>
      </c>
      <c r="K62" s="137">
        <f t="shared" si="1"/>
        <v>72.678571428571431</v>
      </c>
    </row>
    <row r="63" spans="1:11" ht="26.4">
      <c r="A63" s="138" t="s">
        <v>70</v>
      </c>
      <c r="B63" s="139" t="s">
        <v>59</v>
      </c>
      <c r="C63" s="74" t="s">
        <v>214</v>
      </c>
      <c r="D63" s="135" t="s">
        <v>645</v>
      </c>
      <c r="E63" s="140" t="s">
        <v>71</v>
      </c>
      <c r="F63" s="140">
        <v>900303</v>
      </c>
      <c r="G63" s="136">
        <v>56</v>
      </c>
      <c r="H63" s="136">
        <v>56</v>
      </c>
      <c r="I63" s="136">
        <v>40.700000000000003</v>
      </c>
      <c r="J63" s="203">
        <f t="shared" si="0"/>
        <v>72.678571428571431</v>
      </c>
      <c r="K63" s="137">
        <f t="shared" si="1"/>
        <v>72.678571428571431</v>
      </c>
    </row>
    <row r="64" spans="1:11">
      <c r="A64" s="141" t="s">
        <v>747</v>
      </c>
      <c r="B64" s="193" t="s">
        <v>59</v>
      </c>
      <c r="C64" s="79" t="s">
        <v>745</v>
      </c>
      <c r="D64" s="135"/>
      <c r="E64" s="140"/>
      <c r="F64" s="140"/>
      <c r="G64" s="130">
        <f>G65</f>
        <v>6107</v>
      </c>
      <c r="H64" s="130">
        <f>H65</f>
        <v>6107</v>
      </c>
      <c r="I64" s="130">
        <f t="shared" ref="I64:I65" si="29">I65</f>
        <v>6107</v>
      </c>
      <c r="J64" s="202">
        <f t="shared" si="0"/>
        <v>100</v>
      </c>
      <c r="K64" s="131">
        <f t="shared" si="1"/>
        <v>100</v>
      </c>
    </row>
    <row r="65" spans="1:11">
      <c r="A65" s="152" t="s">
        <v>193</v>
      </c>
      <c r="B65" s="193" t="s">
        <v>59</v>
      </c>
      <c r="C65" s="79" t="s">
        <v>745</v>
      </c>
      <c r="D65" s="92" t="s">
        <v>163</v>
      </c>
      <c r="E65" s="93"/>
      <c r="F65" s="93"/>
      <c r="G65" s="130">
        <f>G66</f>
        <v>6107</v>
      </c>
      <c r="H65" s="130">
        <f>H66</f>
        <v>6107</v>
      </c>
      <c r="I65" s="130">
        <f t="shared" si="29"/>
        <v>6107</v>
      </c>
      <c r="J65" s="202">
        <f t="shared" si="0"/>
        <v>100</v>
      </c>
      <c r="K65" s="131">
        <f t="shared" si="1"/>
        <v>100</v>
      </c>
    </row>
    <row r="66" spans="1:11">
      <c r="A66" s="152" t="s">
        <v>748</v>
      </c>
      <c r="B66" s="193" t="s">
        <v>59</v>
      </c>
      <c r="C66" s="79" t="s">
        <v>745</v>
      </c>
      <c r="D66" s="127" t="s">
        <v>746</v>
      </c>
      <c r="E66" s="93"/>
      <c r="F66" s="93"/>
      <c r="G66" s="130">
        <f t="shared" ref="G66:I67" si="30">G67</f>
        <v>6107</v>
      </c>
      <c r="H66" s="130">
        <f t="shared" si="30"/>
        <v>6107</v>
      </c>
      <c r="I66" s="130">
        <f t="shared" si="30"/>
        <v>6107</v>
      </c>
      <c r="J66" s="202">
        <f t="shared" si="0"/>
        <v>100</v>
      </c>
      <c r="K66" s="131">
        <f t="shared" si="1"/>
        <v>100</v>
      </c>
    </row>
    <row r="67" spans="1:11">
      <c r="A67" s="153" t="s">
        <v>72</v>
      </c>
      <c r="B67" s="139" t="s">
        <v>59</v>
      </c>
      <c r="C67" s="95" t="s">
        <v>745</v>
      </c>
      <c r="D67" s="135" t="s">
        <v>746</v>
      </c>
      <c r="E67" s="99">
        <v>800</v>
      </c>
      <c r="F67" s="99"/>
      <c r="G67" s="136">
        <f t="shared" si="30"/>
        <v>6107</v>
      </c>
      <c r="H67" s="136">
        <f t="shared" si="30"/>
        <v>6107</v>
      </c>
      <c r="I67" s="136">
        <f t="shared" si="30"/>
        <v>6107</v>
      </c>
      <c r="J67" s="203">
        <f t="shared" si="0"/>
        <v>100</v>
      </c>
      <c r="K67" s="137">
        <f t="shared" si="1"/>
        <v>100</v>
      </c>
    </row>
    <row r="68" spans="1:11">
      <c r="A68" s="153" t="s">
        <v>749</v>
      </c>
      <c r="B68" s="139" t="s">
        <v>59</v>
      </c>
      <c r="C68" s="95" t="s">
        <v>745</v>
      </c>
      <c r="D68" s="135" t="s">
        <v>746</v>
      </c>
      <c r="E68" s="99">
        <v>880</v>
      </c>
      <c r="F68" s="140">
        <v>900100</v>
      </c>
      <c r="G68" s="136">
        <v>6107</v>
      </c>
      <c r="H68" s="136">
        <v>6107</v>
      </c>
      <c r="I68" s="136">
        <v>6107</v>
      </c>
      <c r="J68" s="203">
        <f t="shared" si="0"/>
        <v>100</v>
      </c>
      <c r="K68" s="137">
        <f t="shared" si="1"/>
        <v>100</v>
      </c>
    </row>
    <row r="69" spans="1:11">
      <c r="A69" s="101" t="s">
        <v>313</v>
      </c>
      <c r="B69" s="193" t="s">
        <v>59</v>
      </c>
      <c r="C69" s="79" t="s">
        <v>314</v>
      </c>
      <c r="D69" s="193"/>
      <c r="E69" s="193"/>
      <c r="F69" s="193"/>
      <c r="G69" s="130">
        <f>G70</f>
        <v>15000</v>
      </c>
      <c r="H69" s="130">
        <f>H70</f>
        <v>15000</v>
      </c>
      <c r="I69" s="130">
        <f t="shared" ref="I69" si="31">I70</f>
        <v>0</v>
      </c>
      <c r="J69" s="202">
        <f t="shared" si="0"/>
        <v>0</v>
      </c>
      <c r="K69" s="131">
        <f t="shared" si="1"/>
        <v>0</v>
      </c>
    </row>
    <row r="70" spans="1:11">
      <c r="A70" s="152" t="s">
        <v>193</v>
      </c>
      <c r="B70" s="193" t="s">
        <v>59</v>
      </c>
      <c r="C70" s="79" t="s">
        <v>314</v>
      </c>
      <c r="D70" s="92" t="s">
        <v>163</v>
      </c>
      <c r="E70" s="93"/>
      <c r="F70" s="93"/>
      <c r="G70" s="130">
        <f>G71+G74</f>
        <v>15000</v>
      </c>
      <c r="H70" s="130">
        <f>H71+H74</f>
        <v>15000</v>
      </c>
      <c r="I70" s="130">
        <f t="shared" ref="I70" si="32">I71+I74</f>
        <v>0</v>
      </c>
      <c r="J70" s="202">
        <f t="shared" si="0"/>
        <v>0</v>
      </c>
      <c r="K70" s="131">
        <f t="shared" si="1"/>
        <v>0</v>
      </c>
    </row>
    <row r="71" spans="1:11">
      <c r="A71" s="146" t="s">
        <v>315</v>
      </c>
      <c r="B71" s="193" t="s">
        <v>59</v>
      </c>
      <c r="C71" s="79" t="s">
        <v>314</v>
      </c>
      <c r="D71" s="127" t="s">
        <v>316</v>
      </c>
      <c r="E71" s="87"/>
      <c r="F71" s="87"/>
      <c r="G71" s="136">
        <f t="shared" ref="G71:I72" si="33">G72</f>
        <v>10000</v>
      </c>
      <c r="H71" s="136">
        <f t="shared" si="33"/>
        <v>10000</v>
      </c>
      <c r="I71" s="136">
        <f t="shared" si="33"/>
        <v>0</v>
      </c>
      <c r="J71" s="203">
        <f t="shared" si="0"/>
        <v>0</v>
      </c>
      <c r="K71" s="137">
        <f t="shared" si="1"/>
        <v>0</v>
      </c>
    </row>
    <row r="72" spans="1:11">
      <c r="A72" s="138" t="s">
        <v>72</v>
      </c>
      <c r="B72" s="139" t="s">
        <v>59</v>
      </c>
      <c r="C72" s="95" t="s">
        <v>314</v>
      </c>
      <c r="D72" s="135" t="s">
        <v>316</v>
      </c>
      <c r="E72" s="140" t="s">
        <v>73</v>
      </c>
      <c r="F72" s="140"/>
      <c r="G72" s="136">
        <f t="shared" si="33"/>
        <v>10000</v>
      </c>
      <c r="H72" s="136">
        <f t="shared" si="33"/>
        <v>10000</v>
      </c>
      <c r="I72" s="136">
        <f t="shared" si="33"/>
        <v>0</v>
      </c>
      <c r="J72" s="203">
        <f t="shared" si="0"/>
        <v>0</v>
      </c>
      <c r="K72" s="137">
        <f t="shared" si="1"/>
        <v>0</v>
      </c>
    </row>
    <row r="73" spans="1:11">
      <c r="A73" s="138" t="s">
        <v>317</v>
      </c>
      <c r="B73" s="139" t="s">
        <v>59</v>
      </c>
      <c r="C73" s="95" t="s">
        <v>314</v>
      </c>
      <c r="D73" s="135" t="s">
        <v>316</v>
      </c>
      <c r="E73" s="140" t="s">
        <v>318</v>
      </c>
      <c r="F73" s="140">
        <v>900100</v>
      </c>
      <c r="G73" s="136">
        <v>10000</v>
      </c>
      <c r="H73" s="136">
        <v>10000</v>
      </c>
      <c r="I73" s="136">
        <v>0</v>
      </c>
      <c r="J73" s="203">
        <f t="shared" si="0"/>
        <v>0</v>
      </c>
      <c r="K73" s="137">
        <f t="shared" si="1"/>
        <v>0</v>
      </c>
    </row>
    <row r="74" spans="1:11" ht="26.4">
      <c r="A74" s="146" t="s">
        <v>319</v>
      </c>
      <c r="B74" s="193" t="s">
        <v>59</v>
      </c>
      <c r="C74" s="79" t="s">
        <v>314</v>
      </c>
      <c r="D74" s="127" t="s">
        <v>320</v>
      </c>
      <c r="E74" s="87"/>
      <c r="F74" s="87"/>
      <c r="G74" s="130">
        <f t="shared" ref="G74:I75" si="34">G75</f>
        <v>5000</v>
      </c>
      <c r="H74" s="130">
        <f t="shared" si="34"/>
        <v>5000</v>
      </c>
      <c r="I74" s="130">
        <f t="shared" si="34"/>
        <v>0</v>
      </c>
      <c r="J74" s="202">
        <f t="shared" ref="J74:J137" si="35">I74/G74*100</f>
        <v>0</v>
      </c>
      <c r="K74" s="131">
        <f t="shared" ref="K74:K137" si="36">I74/H74*100</f>
        <v>0</v>
      </c>
    </row>
    <row r="75" spans="1:11">
      <c r="A75" s="138" t="s">
        <v>72</v>
      </c>
      <c r="B75" s="139" t="s">
        <v>59</v>
      </c>
      <c r="C75" s="95" t="s">
        <v>314</v>
      </c>
      <c r="D75" s="135" t="s">
        <v>320</v>
      </c>
      <c r="E75" s="140" t="s">
        <v>73</v>
      </c>
      <c r="F75" s="140"/>
      <c r="G75" s="136">
        <f t="shared" si="34"/>
        <v>5000</v>
      </c>
      <c r="H75" s="136">
        <f t="shared" si="34"/>
        <v>5000</v>
      </c>
      <c r="I75" s="136">
        <f t="shared" si="34"/>
        <v>0</v>
      </c>
      <c r="J75" s="203">
        <f t="shared" si="35"/>
        <v>0</v>
      </c>
      <c r="K75" s="137">
        <f t="shared" si="36"/>
        <v>0</v>
      </c>
    </row>
    <row r="76" spans="1:11">
      <c r="A76" s="138" t="s">
        <v>317</v>
      </c>
      <c r="B76" s="139" t="s">
        <v>59</v>
      </c>
      <c r="C76" s="95" t="s">
        <v>314</v>
      </c>
      <c r="D76" s="135" t="s">
        <v>320</v>
      </c>
      <c r="E76" s="140" t="s">
        <v>318</v>
      </c>
      <c r="F76" s="140">
        <v>900100</v>
      </c>
      <c r="G76" s="136">
        <v>5000</v>
      </c>
      <c r="H76" s="136">
        <v>5000</v>
      </c>
      <c r="I76" s="136">
        <v>0</v>
      </c>
      <c r="J76" s="203">
        <f t="shared" si="35"/>
        <v>0</v>
      </c>
      <c r="K76" s="137">
        <f t="shared" si="36"/>
        <v>0</v>
      </c>
    </row>
    <row r="77" spans="1:11">
      <c r="A77" s="101" t="s">
        <v>76</v>
      </c>
      <c r="B77" s="193">
        <v>901</v>
      </c>
      <c r="C77" s="79" t="s">
        <v>273</v>
      </c>
      <c r="D77" s="135"/>
      <c r="E77" s="140"/>
      <c r="F77" s="140"/>
      <c r="G77" s="130">
        <f>G78+G84+G112+G123+G129</f>
        <v>386910.50000000006</v>
      </c>
      <c r="H77" s="130">
        <f>H78+H84+H112+H123+H129</f>
        <v>377353.6</v>
      </c>
      <c r="I77" s="130">
        <f>I78+I84+I112+I123+I129</f>
        <v>249923.39999999997</v>
      </c>
      <c r="J77" s="202">
        <f t="shared" si="35"/>
        <v>64.594628473510014</v>
      </c>
      <c r="K77" s="131">
        <f t="shared" si="36"/>
        <v>66.230559348049141</v>
      </c>
    </row>
    <row r="78" spans="1:11">
      <c r="A78" s="106" t="s">
        <v>266</v>
      </c>
      <c r="B78" s="193">
        <v>901</v>
      </c>
      <c r="C78" s="79" t="s">
        <v>273</v>
      </c>
      <c r="D78" s="127" t="s">
        <v>183</v>
      </c>
      <c r="E78" s="71"/>
      <c r="F78" s="71"/>
      <c r="G78" s="130">
        <f t="shared" ref="G78:H82" si="37">G79</f>
        <v>726</v>
      </c>
      <c r="H78" s="130">
        <f t="shared" si="37"/>
        <v>726</v>
      </c>
      <c r="I78" s="130">
        <f t="shared" ref="I78:I82" si="38">I79</f>
        <v>488.8</v>
      </c>
      <c r="J78" s="202">
        <f t="shared" si="35"/>
        <v>67.327823691460054</v>
      </c>
      <c r="K78" s="131">
        <f t="shared" si="36"/>
        <v>67.327823691460054</v>
      </c>
    </row>
    <row r="79" spans="1:11">
      <c r="A79" s="109" t="s">
        <v>132</v>
      </c>
      <c r="B79" s="193">
        <v>901</v>
      </c>
      <c r="C79" s="79" t="s">
        <v>273</v>
      </c>
      <c r="D79" s="89" t="s">
        <v>254</v>
      </c>
      <c r="E79" s="72"/>
      <c r="F79" s="72"/>
      <c r="G79" s="130">
        <f t="shared" si="37"/>
        <v>726</v>
      </c>
      <c r="H79" s="130">
        <f t="shared" si="37"/>
        <v>726</v>
      </c>
      <c r="I79" s="130">
        <f t="shared" si="38"/>
        <v>488.8</v>
      </c>
      <c r="J79" s="202">
        <f t="shared" si="35"/>
        <v>67.327823691460054</v>
      </c>
      <c r="K79" s="131">
        <f t="shared" si="36"/>
        <v>67.327823691460054</v>
      </c>
    </row>
    <row r="80" spans="1:11" ht="26.4">
      <c r="A80" s="145" t="s">
        <v>492</v>
      </c>
      <c r="B80" s="193">
        <v>901</v>
      </c>
      <c r="C80" s="79" t="s">
        <v>273</v>
      </c>
      <c r="D80" s="127" t="s">
        <v>493</v>
      </c>
      <c r="E80" s="90"/>
      <c r="F80" s="90"/>
      <c r="G80" s="130">
        <f t="shared" si="37"/>
        <v>726</v>
      </c>
      <c r="H80" s="130">
        <f t="shared" si="37"/>
        <v>726</v>
      </c>
      <c r="I80" s="130">
        <f t="shared" si="38"/>
        <v>488.8</v>
      </c>
      <c r="J80" s="202">
        <f t="shared" si="35"/>
        <v>67.327823691460054</v>
      </c>
      <c r="K80" s="131">
        <f t="shared" si="36"/>
        <v>67.327823691460054</v>
      </c>
    </row>
    <row r="81" spans="1:11" ht="39.6">
      <c r="A81" s="138" t="s">
        <v>63</v>
      </c>
      <c r="B81" s="139">
        <v>901</v>
      </c>
      <c r="C81" s="95" t="s">
        <v>273</v>
      </c>
      <c r="D81" s="135" t="s">
        <v>546</v>
      </c>
      <c r="E81" s="87"/>
      <c r="F81" s="87"/>
      <c r="G81" s="136">
        <f t="shared" si="37"/>
        <v>726</v>
      </c>
      <c r="H81" s="136">
        <f t="shared" si="37"/>
        <v>726</v>
      </c>
      <c r="I81" s="136">
        <f t="shared" si="38"/>
        <v>488.8</v>
      </c>
      <c r="J81" s="203">
        <f t="shared" si="35"/>
        <v>67.327823691460054</v>
      </c>
      <c r="K81" s="137">
        <f t="shared" si="36"/>
        <v>67.327823691460054</v>
      </c>
    </row>
    <row r="82" spans="1:11">
      <c r="A82" s="138" t="s">
        <v>77</v>
      </c>
      <c r="B82" s="139">
        <v>901</v>
      </c>
      <c r="C82" s="95" t="s">
        <v>273</v>
      </c>
      <c r="D82" s="135" t="s">
        <v>546</v>
      </c>
      <c r="E82" s="140" t="s">
        <v>64</v>
      </c>
      <c r="F82" s="140"/>
      <c r="G82" s="136">
        <f t="shared" si="37"/>
        <v>726</v>
      </c>
      <c r="H82" s="136">
        <f t="shared" si="37"/>
        <v>726</v>
      </c>
      <c r="I82" s="136">
        <f t="shared" si="38"/>
        <v>488.8</v>
      </c>
      <c r="J82" s="203">
        <f t="shared" si="35"/>
        <v>67.327823691460054</v>
      </c>
      <c r="K82" s="137">
        <f t="shared" si="36"/>
        <v>67.327823691460054</v>
      </c>
    </row>
    <row r="83" spans="1:11">
      <c r="A83" s="138" t="s">
        <v>77</v>
      </c>
      <c r="B83" s="139">
        <v>901</v>
      </c>
      <c r="C83" s="95" t="s">
        <v>273</v>
      </c>
      <c r="D83" s="135" t="s">
        <v>546</v>
      </c>
      <c r="E83" s="140" t="s">
        <v>78</v>
      </c>
      <c r="F83" s="140">
        <v>900303</v>
      </c>
      <c r="G83" s="136">
        <v>726</v>
      </c>
      <c r="H83" s="136">
        <v>726</v>
      </c>
      <c r="I83" s="136">
        <v>488.8</v>
      </c>
      <c r="J83" s="203">
        <f t="shared" si="35"/>
        <v>67.327823691460054</v>
      </c>
      <c r="K83" s="137">
        <f t="shared" si="36"/>
        <v>67.327823691460054</v>
      </c>
    </row>
    <row r="84" spans="1:11" ht="26.4">
      <c r="A84" s="132" t="s">
        <v>653</v>
      </c>
      <c r="B84" s="193">
        <v>901</v>
      </c>
      <c r="C84" s="79" t="s">
        <v>273</v>
      </c>
      <c r="D84" s="127" t="s">
        <v>177</v>
      </c>
      <c r="E84" s="140"/>
      <c r="F84" s="140"/>
      <c r="G84" s="130">
        <f>G85</f>
        <v>301832.90000000002</v>
      </c>
      <c r="H84" s="130">
        <f>H85</f>
        <v>302147.89999999997</v>
      </c>
      <c r="I84" s="130">
        <f t="shared" ref="I84:I85" si="39">I85</f>
        <v>205579.59999999998</v>
      </c>
      <c r="J84" s="202">
        <f t="shared" si="35"/>
        <v>68.110401483734861</v>
      </c>
      <c r="K84" s="131">
        <f t="shared" si="36"/>
        <v>68.039393952431908</v>
      </c>
    </row>
    <row r="85" spans="1:11">
      <c r="A85" s="132" t="s">
        <v>197</v>
      </c>
      <c r="B85" s="193">
        <v>901</v>
      </c>
      <c r="C85" s="79" t="s">
        <v>273</v>
      </c>
      <c r="D85" s="127" t="s">
        <v>190</v>
      </c>
      <c r="E85" s="140"/>
      <c r="F85" s="140"/>
      <c r="G85" s="130">
        <f>G86</f>
        <v>301832.90000000002</v>
      </c>
      <c r="H85" s="130">
        <f>H86</f>
        <v>302147.89999999997</v>
      </c>
      <c r="I85" s="130">
        <f t="shared" si="39"/>
        <v>205579.59999999998</v>
      </c>
      <c r="J85" s="202">
        <f t="shared" si="35"/>
        <v>68.110401483734861</v>
      </c>
      <c r="K85" s="131">
        <f t="shared" si="36"/>
        <v>68.039393952431908</v>
      </c>
    </row>
    <row r="86" spans="1:11" ht="26.4">
      <c r="A86" s="133" t="s">
        <v>337</v>
      </c>
      <c r="B86" s="193">
        <v>901</v>
      </c>
      <c r="C86" s="79" t="s">
        <v>273</v>
      </c>
      <c r="D86" s="127" t="s">
        <v>191</v>
      </c>
      <c r="E86" s="140"/>
      <c r="F86" s="140"/>
      <c r="G86" s="130">
        <f>G92+G97+G104+G87+G107</f>
        <v>301832.90000000002</v>
      </c>
      <c r="H86" s="130">
        <f>H92+H97+H104+H87+H107</f>
        <v>302147.89999999997</v>
      </c>
      <c r="I86" s="130">
        <f>I92+I97+I104+I87+I107</f>
        <v>205579.59999999998</v>
      </c>
      <c r="J86" s="202">
        <f t="shared" si="35"/>
        <v>68.110401483734861</v>
      </c>
      <c r="K86" s="131">
        <f t="shared" si="36"/>
        <v>68.039393952431908</v>
      </c>
    </row>
    <row r="87" spans="1:11">
      <c r="A87" s="134" t="s">
        <v>206</v>
      </c>
      <c r="B87" s="139">
        <v>901</v>
      </c>
      <c r="C87" s="95" t="s">
        <v>273</v>
      </c>
      <c r="D87" s="135" t="s">
        <v>211</v>
      </c>
      <c r="E87" s="140"/>
      <c r="F87" s="140"/>
      <c r="G87" s="136">
        <f>G88+G90</f>
        <v>35052.300000000003</v>
      </c>
      <c r="H87" s="136">
        <f>H88+H90</f>
        <v>34096.199999999997</v>
      </c>
      <c r="I87" s="136">
        <f t="shared" ref="I87" si="40">I88+I90</f>
        <v>21847.8</v>
      </c>
      <c r="J87" s="203">
        <f t="shared" si="35"/>
        <v>62.329148158608703</v>
      </c>
      <c r="K87" s="137">
        <f t="shared" si="36"/>
        <v>64.076935259647712</v>
      </c>
    </row>
    <row r="88" spans="1:11">
      <c r="A88" s="138" t="s">
        <v>68</v>
      </c>
      <c r="B88" s="139">
        <v>901</v>
      </c>
      <c r="C88" s="95" t="s">
        <v>273</v>
      </c>
      <c r="D88" s="135" t="s">
        <v>211</v>
      </c>
      <c r="E88" s="140" t="s">
        <v>69</v>
      </c>
      <c r="F88" s="140"/>
      <c r="G88" s="136">
        <f>G89</f>
        <v>34994.300000000003</v>
      </c>
      <c r="H88" s="136">
        <f>H89</f>
        <v>34038.199999999997</v>
      </c>
      <c r="I88" s="136">
        <f t="shared" ref="I88" si="41">I89</f>
        <v>21806.7</v>
      </c>
      <c r="J88" s="203">
        <f t="shared" si="35"/>
        <v>62.315005586624103</v>
      </c>
      <c r="K88" s="137">
        <f t="shared" si="36"/>
        <v>64.065373609650351</v>
      </c>
    </row>
    <row r="89" spans="1:11" ht="26.4">
      <c r="A89" s="138" t="s">
        <v>70</v>
      </c>
      <c r="B89" s="139">
        <v>901</v>
      </c>
      <c r="C89" s="95" t="s">
        <v>273</v>
      </c>
      <c r="D89" s="135" t="s">
        <v>211</v>
      </c>
      <c r="E89" s="140" t="s">
        <v>71</v>
      </c>
      <c r="F89" s="140">
        <v>900100</v>
      </c>
      <c r="G89" s="136">
        <v>34994.300000000003</v>
      </c>
      <c r="H89" s="136">
        <v>34038.199999999997</v>
      </c>
      <c r="I89" s="136">
        <v>21806.7</v>
      </c>
      <c r="J89" s="203">
        <f t="shared" si="35"/>
        <v>62.315005586624103</v>
      </c>
      <c r="K89" s="137">
        <f t="shared" si="36"/>
        <v>64.065373609650351</v>
      </c>
    </row>
    <row r="90" spans="1:11">
      <c r="A90" s="138" t="s">
        <v>72</v>
      </c>
      <c r="B90" s="139">
        <v>901</v>
      </c>
      <c r="C90" s="95" t="s">
        <v>273</v>
      </c>
      <c r="D90" s="135" t="s">
        <v>211</v>
      </c>
      <c r="E90" s="140">
        <v>800</v>
      </c>
      <c r="F90" s="140"/>
      <c r="G90" s="136">
        <f>G91</f>
        <v>58</v>
      </c>
      <c r="H90" s="136">
        <f>H91</f>
        <v>58</v>
      </c>
      <c r="I90" s="136">
        <f t="shared" ref="I90" si="42">I91</f>
        <v>41.1</v>
      </c>
      <c r="J90" s="203">
        <f t="shared" si="35"/>
        <v>70.862068965517238</v>
      </c>
      <c r="K90" s="137">
        <f t="shared" si="36"/>
        <v>70.862068965517238</v>
      </c>
    </row>
    <row r="91" spans="1:11">
      <c r="A91" s="138" t="s">
        <v>74</v>
      </c>
      <c r="B91" s="139">
        <v>901</v>
      </c>
      <c r="C91" s="95" t="s">
        <v>273</v>
      </c>
      <c r="D91" s="135" t="s">
        <v>211</v>
      </c>
      <c r="E91" s="140" t="s">
        <v>75</v>
      </c>
      <c r="F91" s="140">
        <v>900100</v>
      </c>
      <c r="G91" s="136">
        <v>58</v>
      </c>
      <c r="H91" s="136">
        <v>58</v>
      </c>
      <c r="I91" s="136">
        <v>41.1</v>
      </c>
      <c r="J91" s="203">
        <f t="shared" si="35"/>
        <v>70.862068965517238</v>
      </c>
      <c r="K91" s="137">
        <f t="shared" si="36"/>
        <v>70.862068965517238</v>
      </c>
    </row>
    <row r="92" spans="1:11" ht="26.4">
      <c r="A92" s="147" t="s">
        <v>277</v>
      </c>
      <c r="B92" s="139">
        <v>901</v>
      </c>
      <c r="C92" s="95" t="s">
        <v>273</v>
      </c>
      <c r="D92" s="149" t="s">
        <v>275</v>
      </c>
      <c r="E92" s="139"/>
      <c r="F92" s="139"/>
      <c r="G92" s="136">
        <f>G93+G95</f>
        <v>52767.1</v>
      </c>
      <c r="H92" s="136">
        <f>H93+H95</f>
        <v>52767.1</v>
      </c>
      <c r="I92" s="136">
        <f t="shared" ref="I92" si="43">I93+I95</f>
        <v>36288.5</v>
      </c>
      <c r="J92" s="203">
        <f t="shared" si="35"/>
        <v>68.771071368333679</v>
      </c>
      <c r="K92" s="137">
        <f t="shared" si="36"/>
        <v>68.771071368333679</v>
      </c>
    </row>
    <row r="93" spans="1:11" ht="39.6">
      <c r="A93" s="138" t="s">
        <v>63</v>
      </c>
      <c r="B93" s="139">
        <v>901</v>
      </c>
      <c r="C93" s="95" t="s">
        <v>273</v>
      </c>
      <c r="D93" s="149" t="s">
        <v>275</v>
      </c>
      <c r="E93" s="140" t="s">
        <v>64</v>
      </c>
      <c r="F93" s="140"/>
      <c r="G93" s="136">
        <f>G94</f>
        <v>49930.1</v>
      </c>
      <c r="H93" s="136">
        <f>H94</f>
        <v>49930.1</v>
      </c>
      <c r="I93" s="136">
        <f t="shared" ref="I93" si="44">I94</f>
        <v>34997.9</v>
      </c>
      <c r="J93" s="203">
        <f t="shared" si="35"/>
        <v>70.093791119985752</v>
      </c>
      <c r="K93" s="137">
        <f t="shared" si="36"/>
        <v>70.093791119985752</v>
      </c>
    </row>
    <row r="94" spans="1:11">
      <c r="A94" s="138" t="s">
        <v>77</v>
      </c>
      <c r="B94" s="139">
        <v>901</v>
      </c>
      <c r="C94" s="95" t="s">
        <v>273</v>
      </c>
      <c r="D94" s="149" t="s">
        <v>275</v>
      </c>
      <c r="E94" s="140" t="s">
        <v>78</v>
      </c>
      <c r="F94" s="140">
        <v>900100</v>
      </c>
      <c r="G94" s="136">
        <v>49930.1</v>
      </c>
      <c r="H94" s="136">
        <v>49930.1</v>
      </c>
      <c r="I94" s="136">
        <v>34997.9</v>
      </c>
      <c r="J94" s="203">
        <f t="shared" si="35"/>
        <v>70.093791119985752</v>
      </c>
      <c r="K94" s="137">
        <f t="shared" si="36"/>
        <v>70.093791119985752</v>
      </c>
    </row>
    <row r="95" spans="1:11">
      <c r="A95" s="138" t="s">
        <v>68</v>
      </c>
      <c r="B95" s="139">
        <v>901</v>
      </c>
      <c r="C95" s="95" t="s">
        <v>273</v>
      </c>
      <c r="D95" s="149" t="s">
        <v>275</v>
      </c>
      <c r="E95" s="140" t="s">
        <v>69</v>
      </c>
      <c r="F95" s="140"/>
      <c r="G95" s="136">
        <f>G96</f>
        <v>2837</v>
      </c>
      <c r="H95" s="136">
        <f>H96</f>
        <v>2837</v>
      </c>
      <c r="I95" s="136">
        <f t="shared" ref="I95" si="45">I96</f>
        <v>1290.5999999999999</v>
      </c>
      <c r="J95" s="203">
        <f t="shared" si="35"/>
        <v>45.491716602044406</v>
      </c>
      <c r="K95" s="137">
        <f t="shared" si="36"/>
        <v>45.491716602044406</v>
      </c>
    </row>
    <row r="96" spans="1:11" ht="26.4">
      <c r="A96" s="138" t="s">
        <v>70</v>
      </c>
      <c r="B96" s="139">
        <v>901</v>
      </c>
      <c r="C96" s="95" t="s">
        <v>273</v>
      </c>
      <c r="D96" s="149" t="s">
        <v>275</v>
      </c>
      <c r="E96" s="140" t="s">
        <v>71</v>
      </c>
      <c r="F96" s="140">
        <v>900100</v>
      </c>
      <c r="G96" s="136">
        <v>2837</v>
      </c>
      <c r="H96" s="136">
        <v>2837</v>
      </c>
      <c r="I96" s="136">
        <v>1290.5999999999999</v>
      </c>
      <c r="J96" s="203">
        <f t="shared" si="35"/>
        <v>45.491716602044406</v>
      </c>
      <c r="K96" s="137">
        <f t="shared" si="36"/>
        <v>45.491716602044406</v>
      </c>
    </row>
    <row r="97" spans="1:11" ht="26.4">
      <c r="A97" s="147" t="s">
        <v>274</v>
      </c>
      <c r="B97" s="139">
        <v>901</v>
      </c>
      <c r="C97" s="95" t="s">
        <v>273</v>
      </c>
      <c r="D97" s="149" t="s">
        <v>276</v>
      </c>
      <c r="E97" s="87"/>
      <c r="F97" s="87"/>
      <c r="G97" s="136">
        <f>G98+G100+G102</f>
        <v>186495.2</v>
      </c>
      <c r="H97" s="136">
        <f>H98+H100+H102</f>
        <v>187766.3</v>
      </c>
      <c r="I97" s="136">
        <f t="shared" ref="I97" si="46">I98+I100+I102</f>
        <v>127754.3</v>
      </c>
      <c r="J97" s="203">
        <f t="shared" si="35"/>
        <v>68.502728220350974</v>
      </c>
      <c r="K97" s="137">
        <f t="shared" si="36"/>
        <v>68.038993152658392</v>
      </c>
    </row>
    <row r="98" spans="1:11" ht="39.6">
      <c r="A98" s="138" t="s">
        <v>63</v>
      </c>
      <c r="B98" s="139">
        <v>901</v>
      </c>
      <c r="C98" s="95" t="s">
        <v>273</v>
      </c>
      <c r="D98" s="149" t="s">
        <v>276</v>
      </c>
      <c r="E98" s="140" t="s">
        <v>64</v>
      </c>
      <c r="F98" s="140"/>
      <c r="G98" s="136">
        <f>G99</f>
        <v>170616.6</v>
      </c>
      <c r="H98" s="136">
        <f>H99</f>
        <v>170616.6</v>
      </c>
      <c r="I98" s="136">
        <f t="shared" ref="I98" si="47">I99</f>
        <v>118519.5</v>
      </c>
      <c r="J98" s="203">
        <f t="shared" si="35"/>
        <v>69.465397856949437</v>
      </c>
      <c r="K98" s="137">
        <f t="shared" si="36"/>
        <v>69.465397856949437</v>
      </c>
    </row>
    <row r="99" spans="1:11">
      <c r="A99" s="138" t="s">
        <v>77</v>
      </c>
      <c r="B99" s="139">
        <v>901</v>
      </c>
      <c r="C99" s="95" t="s">
        <v>273</v>
      </c>
      <c r="D99" s="149" t="s">
        <v>276</v>
      </c>
      <c r="E99" s="140" t="s">
        <v>78</v>
      </c>
      <c r="F99" s="140">
        <v>900100</v>
      </c>
      <c r="G99" s="136">
        <v>170616.6</v>
      </c>
      <c r="H99" s="136">
        <v>170616.6</v>
      </c>
      <c r="I99" s="136">
        <v>118519.5</v>
      </c>
      <c r="J99" s="203">
        <f t="shared" si="35"/>
        <v>69.465397856949437</v>
      </c>
      <c r="K99" s="137">
        <f t="shared" si="36"/>
        <v>69.465397856949437</v>
      </c>
    </row>
    <row r="100" spans="1:11">
      <c r="A100" s="138" t="s">
        <v>68</v>
      </c>
      <c r="B100" s="139">
        <v>901</v>
      </c>
      <c r="C100" s="95" t="s">
        <v>273</v>
      </c>
      <c r="D100" s="149" t="s">
        <v>276</v>
      </c>
      <c r="E100" s="140" t="s">
        <v>69</v>
      </c>
      <c r="F100" s="140"/>
      <c r="G100" s="136">
        <f>G101</f>
        <v>15745.7</v>
      </c>
      <c r="H100" s="136">
        <f>H101</f>
        <v>17016.8</v>
      </c>
      <c r="I100" s="136">
        <f t="shared" ref="I100" si="48">I101</f>
        <v>9178.6</v>
      </c>
      <c r="J100" s="203">
        <f t="shared" si="35"/>
        <v>58.292740240192565</v>
      </c>
      <c r="K100" s="137">
        <f t="shared" si="36"/>
        <v>53.938460815194404</v>
      </c>
    </row>
    <row r="101" spans="1:11" ht="26.4">
      <c r="A101" s="138" t="s">
        <v>70</v>
      </c>
      <c r="B101" s="139">
        <v>901</v>
      </c>
      <c r="C101" s="95" t="s">
        <v>273</v>
      </c>
      <c r="D101" s="149" t="s">
        <v>276</v>
      </c>
      <c r="E101" s="140" t="s">
        <v>71</v>
      </c>
      <c r="F101" s="140">
        <v>900100</v>
      </c>
      <c r="G101" s="136">
        <v>15745.7</v>
      </c>
      <c r="H101" s="136">
        <v>17016.8</v>
      </c>
      <c r="I101" s="136">
        <v>9178.6</v>
      </c>
      <c r="J101" s="203">
        <f t="shared" si="35"/>
        <v>58.292740240192565</v>
      </c>
      <c r="K101" s="137">
        <f t="shared" si="36"/>
        <v>53.938460815194404</v>
      </c>
    </row>
    <row r="102" spans="1:11">
      <c r="A102" s="138" t="s">
        <v>72</v>
      </c>
      <c r="B102" s="139">
        <v>901</v>
      </c>
      <c r="C102" s="95" t="s">
        <v>273</v>
      </c>
      <c r="D102" s="149" t="s">
        <v>276</v>
      </c>
      <c r="E102" s="140" t="s">
        <v>73</v>
      </c>
      <c r="F102" s="140"/>
      <c r="G102" s="136">
        <f>G103</f>
        <v>132.9</v>
      </c>
      <c r="H102" s="136">
        <f>H103</f>
        <v>132.9</v>
      </c>
      <c r="I102" s="136">
        <f t="shared" ref="I102" si="49">I103</f>
        <v>56.2</v>
      </c>
      <c r="J102" s="203">
        <f t="shared" si="35"/>
        <v>42.287434161023327</v>
      </c>
      <c r="K102" s="137">
        <f t="shared" si="36"/>
        <v>42.287434161023327</v>
      </c>
    </row>
    <row r="103" spans="1:11">
      <c r="A103" s="138" t="s">
        <v>74</v>
      </c>
      <c r="B103" s="139">
        <v>901</v>
      </c>
      <c r="C103" s="95" t="s">
        <v>273</v>
      </c>
      <c r="D103" s="149" t="s">
        <v>276</v>
      </c>
      <c r="E103" s="140" t="s">
        <v>75</v>
      </c>
      <c r="F103" s="140">
        <v>900100</v>
      </c>
      <c r="G103" s="136">
        <v>132.9</v>
      </c>
      <c r="H103" s="136">
        <v>132.9</v>
      </c>
      <c r="I103" s="136">
        <v>56.2</v>
      </c>
      <c r="J103" s="203">
        <f t="shared" si="35"/>
        <v>42.287434161023327</v>
      </c>
      <c r="K103" s="137">
        <f t="shared" si="36"/>
        <v>42.287434161023327</v>
      </c>
    </row>
    <row r="104" spans="1:11">
      <c r="A104" s="138" t="s">
        <v>411</v>
      </c>
      <c r="B104" s="139">
        <v>901</v>
      </c>
      <c r="C104" s="95" t="s">
        <v>273</v>
      </c>
      <c r="D104" s="149" t="s">
        <v>410</v>
      </c>
      <c r="E104" s="140"/>
      <c r="F104" s="140"/>
      <c r="G104" s="136">
        <f>G105</f>
        <v>300</v>
      </c>
      <c r="H104" s="136">
        <f>H105</f>
        <v>300</v>
      </c>
      <c r="I104" s="136">
        <f t="shared" ref="I104:I105" si="50">I105</f>
        <v>250.6</v>
      </c>
      <c r="J104" s="203">
        <f t="shared" si="35"/>
        <v>83.533333333333331</v>
      </c>
      <c r="K104" s="137">
        <f t="shared" si="36"/>
        <v>83.533333333333331</v>
      </c>
    </row>
    <row r="105" spans="1:11">
      <c r="A105" s="138" t="s">
        <v>72</v>
      </c>
      <c r="B105" s="139">
        <v>901</v>
      </c>
      <c r="C105" s="95" t="s">
        <v>273</v>
      </c>
      <c r="D105" s="149" t="s">
        <v>410</v>
      </c>
      <c r="E105" s="140">
        <v>800</v>
      </c>
      <c r="F105" s="140"/>
      <c r="G105" s="136">
        <f>G106</f>
        <v>300</v>
      </c>
      <c r="H105" s="136">
        <f>H106</f>
        <v>300</v>
      </c>
      <c r="I105" s="136">
        <f t="shared" si="50"/>
        <v>250.6</v>
      </c>
      <c r="J105" s="203">
        <f t="shared" si="35"/>
        <v>83.533333333333331</v>
      </c>
      <c r="K105" s="137">
        <f t="shared" si="36"/>
        <v>83.533333333333331</v>
      </c>
    </row>
    <row r="106" spans="1:11">
      <c r="A106" s="138" t="s">
        <v>74</v>
      </c>
      <c r="B106" s="139">
        <v>901</v>
      </c>
      <c r="C106" s="95" t="s">
        <v>273</v>
      </c>
      <c r="D106" s="149" t="s">
        <v>410</v>
      </c>
      <c r="E106" s="140">
        <v>850</v>
      </c>
      <c r="F106" s="140">
        <v>900100</v>
      </c>
      <c r="G106" s="136">
        <v>300</v>
      </c>
      <c r="H106" s="136">
        <v>300</v>
      </c>
      <c r="I106" s="136">
        <v>250.6</v>
      </c>
      <c r="J106" s="203">
        <f t="shared" si="35"/>
        <v>83.533333333333331</v>
      </c>
      <c r="K106" s="137">
        <f t="shared" si="36"/>
        <v>83.533333333333331</v>
      </c>
    </row>
    <row r="107" spans="1:11" ht="26.4">
      <c r="A107" s="138" t="s">
        <v>662</v>
      </c>
      <c r="B107" s="139">
        <v>901</v>
      </c>
      <c r="C107" s="95" t="s">
        <v>273</v>
      </c>
      <c r="D107" s="149" t="s">
        <v>661</v>
      </c>
      <c r="E107" s="139"/>
      <c r="F107" s="140"/>
      <c r="G107" s="136">
        <f>G108+G110</f>
        <v>27218.300000000003</v>
      </c>
      <c r="H107" s="136">
        <f>H108+H110</f>
        <v>27218.300000000003</v>
      </c>
      <c r="I107" s="136">
        <f t="shared" ref="I107" si="51">I108+I110</f>
        <v>19438.400000000001</v>
      </c>
      <c r="J107" s="203">
        <f t="shared" si="35"/>
        <v>71.416657175503246</v>
      </c>
      <c r="K107" s="137">
        <f t="shared" si="36"/>
        <v>71.416657175503246</v>
      </c>
    </row>
    <row r="108" spans="1:11" ht="39.6">
      <c r="A108" s="138" t="s">
        <v>63</v>
      </c>
      <c r="B108" s="139">
        <v>901</v>
      </c>
      <c r="C108" s="95" t="s">
        <v>273</v>
      </c>
      <c r="D108" s="149" t="s">
        <v>661</v>
      </c>
      <c r="E108" s="140" t="s">
        <v>64</v>
      </c>
      <c r="F108" s="140"/>
      <c r="G108" s="136">
        <f>G109</f>
        <v>26484.400000000001</v>
      </c>
      <c r="H108" s="136">
        <f>H109</f>
        <v>26484.400000000001</v>
      </c>
      <c r="I108" s="136">
        <f t="shared" ref="I108" si="52">I109</f>
        <v>19045.2</v>
      </c>
      <c r="J108" s="203">
        <f t="shared" si="35"/>
        <v>71.911011765416617</v>
      </c>
      <c r="K108" s="137">
        <f t="shared" si="36"/>
        <v>71.911011765416617</v>
      </c>
    </row>
    <row r="109" spans="1:11">
      <c r="A109" s="138" t="s">
        <v>77</v>
      </c>
      <c r="B109" s="139">
        <v>901</v>
      </c>
      <c r="C109" s="95" t="s">
        <v>273</v>
      </c>
      <c r="D109" s="149" t="s">
        <v>661</v>
      </c>
      <c r="E109" s="140" t="s">
        <v>78</v>
      </c>
      <c r="F109" s="140">
        <v>900100</v>
      </c>
      <c r="G109" s="136">
        <v>26484.400000000001</v>
      </c>
      <c r="H109" s="136">
        <v>26484.400000000001</v>
      </c>
      <c r="I109" s="136">
        <v>19045.2</v>
      </c>
      <c r="J109" s="203">
        <f t="shared" si="35"/>
        <v>71.911011765416617</v>
      </c>
      <c r="K109" s="137">
        <f t="shared" si="36"/>
        <v>71.911011765416617</v>
      </c>
    </row>
    <row r="110" spans="1:11">
      <c r="A110" s="138" t="s">
        <v>68</v>
      </c>
      <c r="B110" s="139">
        <v>901</v>
      </c>
      <c r="C110" s="95" t="s">
        <v>273</v>
      </c>
      <c r="D110" s="149" t="s">
        <v>661</v>
      </c>
      <c r="E110" s="140" t="s">
        <v>69</v>
      </c>
      <c r="F110" s="140"/>
      <c r="G110" s="136">
        <f>G111</f>
        <v>733.9</v>
      </c>
      <c r="H110" s="136">
        <f>H111</f>
        <v>733.9</v>
      </c>
      <c r="I110" s="136">
        <f t="shared" ref="I110" si="53">I111</f>
        <v>393.2</v>
      </c>
      <c r="J110" s="203">
        <f t="shared" si="35"/>
        <v>53.576781577871643</v>
      </c>
      <c r="K110" s="137">
        <f t="shared" si="36"/>
        <v>53.576781577871643</v>
      </c>
    </row>
    <row r="111" spans="1:11" ht="26.4">
      <c r="A111" s="138" t="s">
        <v>70</v>
      </c>
      <c r="B111" s="139">
        <v>901</v>
      </c>
      <c r="C111" s="95" t="s">
        <v>273</v>
      </c>
      <c r="D111" s="149" t="s">
        <v>661</v>
      </c>
      <c r="E111" s="140" t="s">
        <v>71</v>
      </c>
      <c r="F111" s="140">
        <v>900100</v>
      </c>
      <c r="G111" s="136">
        <v>733.9</v>
      </c>
      <c r="H111" s="136">
        <v>733.9</v>
      </c>
      <c r="I111" s="136">
        <v>393.2</v>
      </c>
      <c r="J111" s="203">
        <f t="shared" si="35"/>
        <v>53.576781577871643</v>
      </c>
      <c r="K111" s="137">
        <f t="shared" si="36"/>
        <v>53.576781577871643</v>
      </c>
    </row>
    <row r="112" spans="1:11" ht="39.6">
      <c r="A112" s="145" t="s">
        <v>491</v>
      </c>
      <c r="B112" s="193">
        <v>901</v>
      </c>
      <c r="C112" s="79" t="s">
        <v>273</v>
      </c>
      <c r="D112" s="127" t="s">
        <v>158</v>
      </c>
      <c r="E112" s="140"/>
      <c r="F112" s="140"/>
      <c r="G112" s="130">
        <f>G113+G118</f>
        <v>250.2</v>
      </c>
      <c r="H112" s="130">
        <f>H113+H118</f>
        <v>250.3</v>
      </c>
      <c r="I112" s="130">
        <f t="shared" ref="I112" si="54">I113+I118</f>
        <v>244</v>
      </c>
      <c r="J112" s="202">
        <f t="shared" si="35"/>
        <v>97.521982414068759</v>
      </c>
      <c r="K112" s="131">
        <f t="shared" si="36"/>
        <v>97.48302037554933</v>
      </c>
    </row>
    <row r="113" spans="1:11" ht="39.6">
      <c r="A113" s="145" t="s">
        <v>584</v>
      </c>
      <c r="B113" s="193">
        <v>901</v>
      </c>
      <c r="C113" s="79" t="s">
        <v>273</v>
      </c>
      <c r="D113" s="127" t="s">
        <v>159</v>
      </c>
      <c r="E113" s="140"/>
      <c r="F113" s="140"/>
      <c r="G113" s="130">
        <f t="shared" ref="G113:H116" si="55">G114</f>
        <v>250</v>
      </c>
      <c r="H113" s="130">
        <f t="shared" si="55"/>
        <v>250</v>
      </c>
      <c r="I113" s="130">
        <f t="shared" ref="I113:I116" si="56">I114</f>
        <v>244</v>
      </c>
      <c r="J113" s="202">
        <f t="shared" si="35"/>
        <v>97.6</v>
      </c>
      <c r="K113" s="131">
        <f t="shared" si="36"/>
        <v>97.6</v>
      </c>
    </row>
    <row r="114" spans="1:11" ht="26.4">
      <c r="A114" s="141" t="s">
        <v>701</v>
      </c>
      <c r="B114" s="193">
        <v>901</v>
      </c>
      <c r="C114" s="79" t="s">
        <v>273</v>
      </c>
      <c r="D114" s="148" t="s">
        <v>699</v>
      </c>
      <c r="E114" s="142"/>
      <c r="F114" s="142"/>
      <c r="G114" s="130">
        <f t="shared" si="55"/>
        <v>250</v>
      </c>
      <c r="H114" s="130">
        <f t="shared" si="55"/>
        <v>250</v>
      </c>
      <c r="I114" s="130">
        <f t="shared" si="56"/>
        <v>244</v>
      </c>
      <c r="J114" s="202">
        <f t="shared" si="35"/>
        <v>97.6</v>
      </c>
      <c r="K114" s="131">
        <f t="shared" si="36"/>
        <v>97.6</v>
      </c>
    </row>
    <row r="115" spans="1:11" ht="39.6">
      <c r="A115" s="138" t="s">
        <v>702</v>
      </c>
      <c r="B115" s="139">
        <v>901</v>
      </c>
      <c r="C115" s="95" t="s">
        <v>273</v>
      </c>
      <c r="D115" s="149" t="s">
        <v>700</v>
      </c>
      <c r="E115" s="140"/>
      <c r="F115" s="140"/>
      <c r="G115" s="136">
        <f t="shared" si="55"/>
        <v>250</v>
      </c>
      <c r="H115" s="136">
        <f t="shared" si="55"/>
        <v>250</v>
      </c>
      <c r="I115" s="136">
        <f t="shared" si="56"/>
        <v>244</v>
      </c>
      <c r="J115" s="203">
        <f t="shared" si="35"/>
        <v>97.6</v>
      </c>
      <c r="K115" s="137">
        <f t="shared" si="36"/>
        <v>97.6</v>
      </c>
    </row>
    <row r="116" spans="1:11">
      <c r="A116" s="138" t="s">
        <v>68</v>
      </c>
      <c r="B116" s="139">
        <v>901</v>
      </c>
      <c r="C116" s="95" t="s">
        <v>273</v>
      </c>
      <c r="D116" s="149" t="s">
        <v>700</v>
      </c>
      <c r="E116" s="140" t="s">
        <v>69</v>
      </c>
      <c r="F116" s="140"/>
      <c r="G116" s="136">
        <f t="shared" si="55"/>
        <v>250</v>
      </c>
      <c r="H116" s="136">
        <f t="shared" si="55"/>
        <v>250</v>
      </c>
      <c r="I116" s="136">
        <f t="shared" si="56"/>
        <v>244</v>
      </c>
      <c r="J116" s="203">
        <f t="shared" si="35"/>
        <v>97.6</v>
      </c>
      <c r="K116" s="137">
        <f t="shared" si="36"/>
        <v>97.6</v>
      </c>
    </row>
    <row r="117" spans="1:11" ht="26.4">
      <c r="A117" s="138" t="s">
        <v>70</v>
      </c>
      <c r="B117" s="139">
        <v>901</v>
      </c>
      <c r="C117" s="95" t="s">
        <v>273</v>
      </c>
      <c r="D117" s="149" t="s">
        <v>700</v>
      </c>
      <c r="E117" s="140" t="s">
        <v>71</v>
      </c>
      <c r="F117" s="140">
        <v>900100</v>
      </c>
      <c r="G117" s="136">
        <v>250</v>
      </c>
      <c r="H117" s="136">
        <v>250</v>
      </c>
      <c r="I117" s="136">
        <v>244</v>
      </c>
      <c r="J117" s="203">
        <f t="shared" si="35"/>
        <v>97.6</v>
      </c>
      <c r="K117" s="137">
        <f t="shared" si="36"/>
        <v>97.6</v>
      </c>
    </row>
    <row r="118" spans="1:11">
      <c r="A118" s="145" t="s">
        <v>108</v>
      </c>
      <c r="B118" s="193">
        <v>901</v>
      </c>
      <c r="C118" s="79" t="s">
        <v>273</v>
      </c>
      <c r="D118" s="127" t="s">
        <v>485</v>
      </c>
      <c r="E118" s="96"/>
      <c r="F118" s="96"/>
      <c r="G118" s="130">
        <f>G119</f>
        <v>0.2</v>
      </c>
      <c r="H118" s="130">
        <f>H119</f>
        <v>0.3</v>
      </c>
      <c r="I118" s="130">
        <f t="shared" ref="I118" si="57">I119</f>
        <v>0</v>
      </c>
      <c r="J118" s="202">
        <f t="shared" si="35"/>
        <v>0</v>
      </c>
      <c r="K118" s="131">
        <f t="shared" si="36"/>
        <v>0</v>
      </c>
    </row>
    <row r="119" spans="1:11" ht="26.4">
      <c r="A119" s="154" t="s">
        <v>588</v>
      </c>
      <c r="B119" s="193">
        <v>901</v>
      </c>
      <c r="C119" s="79" t="s">
        <v>273</v>
      </c>
      <c r="D119" s="127" t="s">
        <v>586</v>
      </c>
      <c r="E119" s="142"/>
      <c r="F119" s="142"/>
      <c r="G119" s="130">
        <f t="shared" ref="G119:I121" si="58">G120</f>
        <v>0.2</v>
      </c>
      <c r="H119" s="130">
        <f t="shared" si="58"/>
        <v>0.3</v>
      </c>
      <c r="I119" s="130">
        <f t="shared" si="58"/>
        <v>0</v>
      </c>
      <c r="J119" s="202">
        <f t="shared" si="35"/>
        <v>0</v>
      </c>
      <c r="K119" s="131">
        <f t="shared" si="36"/>
        <v>0</v>
      </c>
    </row>
    <row r="120" spans="1:11" ht="26.4">
      <c r="A120" s="155" t="s">
        <v>589</v>
      </c>
      <c r="B120" s="139">
        <v>901</v>
      </c>
      <c r="C120" s="95" t="s">
        <v>273</v>
      </c>
      <c r="D120" s="135" t="s">
        <v>587</v>
      </c>
      <c r="E120" s="140"/>
      <c r="F120" s="140"/>
      <c r="G120" s="136">
        <f t="shared" si="58"/>
        <v>0.2</v>
      </c>
      <c r="H120" s="136">
        <f t="shared" si="58"/>
        <v>0.3</v>
      </c>
      <c r="I120" s="136">
        <f t="shared" si="58"/>
        <v>0</v>
      </c>
      <c r="J120" s="203">
        <f t="shared" si="35"/>
        <v>0</v>
      </c>
      <c r="K120" s="137">
        <f t="shared" si="36"/>
        <v>0</v>
      </c>
    </row>
    <row r="121" spans="1:11">
      <c r="A121" s="138" t="s">
        <v>68</v>
      </c>
      <c r="B121" s="139">
        <v>901</v>
      </c>
      <c r="C121" s="95" t="s">
        <v>273</v>
      </c>
      <c r="D121" s="135" t="s">
        <v>587</v>
      </c>
      <c r="E121" s="140" t="s">
        <v>69</v>
      </c>
      <c r="F121" s="140"/>
      <c r="G121" s="136">
        <f t="shared" si="58"/>
        <v>0.2</v>
      </c>
      <c r="H121" s="136">
        <f t="shared" si="58"/>
        <v>0.3</v>
      </c>
      <c r="I121" s="136">
        <f t="shared" si="58"/>
        <v>0</v>
      </c>
      <c r="J121" s="203">
        <f t="shared" si="35"/>
        <v>0</v>
      </c>
      <c r="K121" s="137">
        <f t="shared" si="36"/>
        <v>0</v>
      </c>
    </row>
    <row r="122" spans="1:11" ht="26.4">
      <c r="A122" s="138" t="s">
        <v>70</v>
      </c>
      <c r="B122" s="139">
        <v>901</v>
      </c>
      <c r="C122" s="95" t="s">
        <v>273</v>
      </c>
      <c r="D122" s="135" t="s">
        <v>587</v>
      </c>
      <c r="E122" s="140" t="s">
        <v>71</v>
      </c>
      <c r="F122" s="140">
        <v>900203</v>
      </c>
      <c r="G122" s="136">
        <v>0.2</v>
      </c>
      <c r="H122" s="136">
        <v>0.3</v>
      </c>
      <c r="I122" s="136">
        <v>0</v>
      </c>
      <c r="J122" s="203">
        <f t="shared" si="35"/>
        <v>0</v>
      </c>
      <c r="K122" s="137">
        <f t="shared" si="36"/>
        <v>0</v>
      </c>
    </row>
    <row r="123" spans="1:11">
      <c r="A123" s="141" t="s">
        <v>567</v>
      </c>
      <c r="B123" s="193">
        <v>901</v>
      </c>
      <c r="C123" s="79" t="s">
        <v>273</v>
      </c>
      <c r="D123" s="127" t="s">
        <v>161</v>
      </c>
      <c r="E123" s="142"/>
      <c r="F123" s="142"/>
      <c r="G123" s="130">
        <f t="shared" ref="G123:H125" si="59">G124</f>
        <v>55000</v>
      </c>
      <c r="H123" s="130">
        <f t="shared" si="59"/>
        <v>55000</v>
      </c>
      <c r="I123" s="130">
        <f t="shared" ref="I123:I125" si="60">I124</f>
        <v>37697.9</v>
      </c>
      <c r="J123" s="202">
        <f t="shared" si="35"/>
        <v>68.541636363636371</v>
      </c>
      <c r="K123" s="131">
        <f t="shared" si="36"/>
        <v>68.541636363636371</v>
      </c>
    </row>
    <row r="124" spans="1:11">
      <c r="A124" s="141" t="s">
        <v>108</v>
      </c>
      <c r="B124" s="193">
        <v>901</v>
      </c>
      <c r="C124" s="79" t="s">
        <v>273</v>
      </c>
      <c r="D124" s="127" t="s">
        <v>679</v>
      </c>
      <c r="E124" s="140"/>
      <c r="F124" s="140"/>
      <c r="G124" s="130">
        <f t="shared" si="59"/>
        <v>55000</v>
      </c>
      <c r="H124" s="130">
        <f t="shared" si="59"/>
        <v>55000</v>
      </c>
      <c r="I124" s="130">
        <f t="shared" si="60"/>
        <v>37697.9</v>
      </c>
      <c r="J124" s="202">
        <f t="shared" si="35"/>
        <v>68.541636363636371</v>
      </c>
      <c r="K124" s="131">
        <f t="shared" si="36"/>
        <v>68.541636363636371</v>
      </c>
    </row>
    <row r="125" spans="1:11" ht="26.4">
      <c r="A125" s="141" t="s">
        <v>337</v>
      </c>
      <c r="B125" s="193">
        <v>901</v>
      </c>
      <c r="C125" s="79" t="s">
        <v>273</v>
      </c>
      <c r="D125" s="127" t="s">
        <v>680</v>
      </c>
      <c r="E125" s="142"/>
      <c r="F125" s="142"/>
      <c r="G125" s="130">
        <f t="shared" si="59"/>
        <v>55000</v>
      </c>
      <c r="H125" s="130">
        <f t="shared" si="59"/>
        <v>55000</v>
      </c>
      <c r="I125" s="130">
        <f t="shared" si="60"/>
        <v>37697.9</v>
      </c>
      <c r="J125" s="202">
        <f t="shared" si="35"/>
        <v>68.541636363636371</v>
      </c>
      <c r="K125" s="131">
        <f t="shared" si="36"/>
        <v>68.541636363636371</v>
      </c>
    </row>
    <row r="126" spans="1:11" ht="26.4">
      <c r="A126" s="138" t="s">
        <v>682</v>
      </c>
      <c r="B126" s="139">
        <v>901</v>
      </c>
      <c r="C126" s="95" t="s">
        <v>273</v>
      </c>
      <c r="D126" s="135" t="s">
        <v>681</v>
      </c>
      <c r="E126" s="140"/>
      <c r="F126" s="140"/>
      <c r="G126" s="136">
        <f t="shared" ref="G126:I127" si="61">G127</f>
        <v>55000</v>
      </c>
      <c r="H126" s="136">
        <f t="shared" si="61"/>
        <v>55000</v>
      </c>
      <c r="I126" s="136">
        <f t="shared" si="61"/>
        <v>37697.9</v>
      </c>
      <c r="J126" s="203">
        <f t="shared" si="35"/>
        <v>68.541636363636371</v>
      </c>
      <c r="K126" s="137">
        <f t="shared" si="36"/>
        <v>68.541636363636371</v>
      </c>
    </row>
    <row r="127" spans="1:11" ht="26.4">
      <c r="A127" s="138" t="s">
        <v>79</v>
      </c>
      <c r="B127" s="139">
        <v>901</v>
      </c>
      <c r="C127" s="95" t="s">
        <v>273</v>
      </c>
      <c r="D127" s="135" t="s">
        <v>681</v>
      </c>
      <c r="E127" s="140" t="s">
        <v>80</v>
      </c>
      <c r="F127" s="140"/>
      <c r="G127" s="136">
        <f t="shared" si="61"/>
        <v>55000</v>
      </c>
      <c r="H127" s="136">
        <f t="shared" si="61"/>
        <v>55000</v>
      </c>
      <c r="I127" s="136">
        <f t="shared" si="61"/>
        <v>37697.9</v>
      </c>
      <c r="J127" s="203">
        <f t="shared" si="35"/>
        <v>68.541636363636371</v>
      </c>
      <c r="K127" s="137">
        <f t="shared" si="36"/>
        <v>68.541636363636371</v>
      </c>
    </row>
    <row r="128" spans="1:11">
      <c r="A128" s="138" t="s">
        <v>81</v>
      </c>
      <c r="B128" s="139">
        <v>901</v>
      </c>
      <c r="C128" s="95" t="s">
        <v>273</v>
      </c>
      <c r="D128" s="135" t="s">
        <v>681</v>
      </c>
      <c r="E128" s="140" t="s">
        <v>82</v>
      </c>
      <c r="F128" s="140">
        <v>900100</v>
      </c>
      <c r="G128" s="136">
        <v>55000</v>
      </c>
      <c r="H128" s="136">
        <v>55000</v>
      </c>
      <c r="I128" s="136">
        <v>37697.9</v>
      </c>
      <c r="J128" s="202">
        <f t="shared" si="35"/>
        <v>68.541636363636371</v>
      </c>
      <c r="K128" s="131">
        <f t="shared" si="36"/>
        <v>68.541636363636371</v>
      </c>
    </row>
    <row r="129" spans="1:11">
      <c r="A129" s="152" t="s">
        <v>193</v>
      </c>
      <c r="B129" s="193">
        <v>901</v>
      </c>
      <c r="C129" s="79" t="s">
        <v>273</v>
      </c>
      <c r="D129" s="92" t="s">
        <v>163</v>
      </c>
      <c r="E129" s="140"/>
      <c r="F129" s="140"/>
      <c r="G129" s="130">
        <f t="shared" ref="G129:H131" si="62">G130</f>
        <v>29101.4</v>
      </c>
      <c r="H129" s="130">
        <f t="shared" si="62"/>
        <v>19229.400000000001</v>
      </c>
      <c r="I129" s="130">
        <f t="shared" ref="I129:I130" si="63">I130</f>
        <v>5913.1</v>
      </c>
      <c r="J129" s="202">
        <f t="shared" si="35"/>
        <v>20.318953727312088</v>
      </c>
      <c r="K129" s="131">
        <f t="shared" si="36"/>
        <v>30.750309422030845</v>
      </c>
    </row>
    <row r="130" spans="1:11">
      <c r="A130" s="141" t="s">
        <v>704</v>
      </c>
      <c r="B130" s="193">
        <v>901</v>
      </c>
      <c r="C130" s="79" t="s">
        <v>273</v>
      </c>
      <c r="D130" s="127" t="s">
        <v>703</v>
      </c>
      <c r="E130" s="140"/>
      <c r="F130" s="140"/>
      <c r="G130" s="130">
        <f t="shared" si="62"/>
        <v>29101.4</v>
      </c>
      <c r="H130" s="130">
        <f t="shared" si="62"/>
        <v>19229.400000000001</v>
      </c>
      <c r="I130" s="130">
        <f t="shared" si="63"/>
        <v>5913.1</v>
      </c>
      <c r="J130" s="202">
        <f t="shared" si="35"/>
        <v>20.318953727312088</v>
      </c>
      <c r="K130" s="131">
        <f t="shared" si="36"/>
        <v>30.750309422030845</v>
      </c>
    </row>
    <row r="131" spans="1:11">
      <c r="A131" s="138" t="s">
        <v>72</v>
      </c>
      <c r="B131" s="139">
        <v>901</v>
      </c>
      <c r="C131" s="95" t="s">
        <v>273</v>
      </c>
      <c r="D131" s="135" t="s">
        <v>703</v>
      </c>
      <c r="E131" s="140" t="s">
        <v>73</v>
      </c>
      <c r="F131" s="140"/>
      <c r="G131" s="136">
        <f t="shared" si="62"/>
        <v>29101.4</v>
      </c>
      <c r="H131" s="136">
        <f t="shared" si="62"/>
        <v>19229.400000000001</v>
      </c>
      <c r="I131" s="136">
        <f t="shared" ref="I131" si="64">I132</f>
        <v>5913.1</v>
      </c>
      <c r="J131" s="203">
        <f t="shared" si="35"/>
        <v>20.318953727312088</v>
      </c>
      <c r="K131" s="137">
        <f t="shared" si="36"/>
        <v>30.750309422030845</v>
      </c>
    </row>
    <row r="132" spans="1:11">
      <c r="A132" s="138" t="s">
        <v>705</v>
      </c>
      <c r="B132" s="139">
        <v>901</v>
      </c>
      <c r="C132" s="95" t="s">
        <v>273</v>
      </c>
      <c r="D132" s="135" t="s">
        <v>703</v>
      </c>
      <c r="E132" s="140">
        <v>830</v>
      </c>
      <c r="F132" s="140">
        <v>900100</v>
      </c>
      <c r="G132" s="136">
        <v>29101.4</v>
      </c>
      <c r="H132" s="136">
        <v>19229.400000000001</v>
      </c>
      <c r="I132" s="136">
        <v>5913.1</v>
      </c>
      <c r="J132" s="203">
        <f t="shared" si="35"/>
        <v>20.318953727312088</v>
      </c>
      <c r="K132" s="137">
        <f t="shared" si="36"/>
        <v>30.750309422030845</v>
      </c>
    </row>
    <row r="133" spans="1:11">
      <c r="A133" s="141" t="s">
        <v>372</v>
      </c>
      <c r="B133" s="193">
        <v>901</v>
      </c>
      <c r="C133" s="79" t="s">
        <v>371</v>
      </c>
      <c r="D133" s="86"/>
      <c r="E133" s="140"/>
      <c r="F133" s="140"/>
      <c r="G133" s="130">
        <f t="shared" ref="G133:H137" si="65">G134</f>
        <v>65</v>
      </c>
      <c r="H133" s="130">
        <f t="shared" si="65"/>
        <v>65</v>
      </c>
      <c r="I133" s="130">
        <f t="shared" ref="I133:I137" si="66">I134</f>
        <v>0</v>
      </c>
      <c r="J133" s="202">
        <f t="shared" si="35"/>
        <v>0</v>
      </c>
      <c r="K133" s="131">
        <f t="shared" si="36"/>
        <v>0</v>
      </c>
    </row>
    <row r="134" spans="1:11">
      <c r="A134" s="101" t="s">
        <v>83</v>
      </c>
      <c r="B134" s="193">
        <v>901</v>
      </c>
      <c r="C134" s="79" t="s">
        <v>279</v>
      </c>
      <c r="D134" s="135"/>
      <c r="E134" s="140"/>
      <c r="F134" s="140"/>
      <c r="G134" s="130">
        <f t="shared" si="65"/>
        <v>65</v>
      </c>
      <c r="H134" s="130">
        <f t="shared" si="65"/>
        <v>65</v>
      </c>
      <c r="I134" s="130">
        <f t="shared" si="66"/>
        <v>0</v>
      </c>
      <c r="J134" s="202">
        <f t="shared" si="35"/>
        <v>0</v>
      </c>
      <c r="K134" s="131">
        <f t="shared" si="36"/>
        <v>0</v>
      </c>
    </row>
    <row r="135" spans="1:11" ht="26.4">
      <c r="A135" s="132" t="s">
        <v>653</v>
      </c>
      <c r="B135" s="193">
        <v>901</v>
      </c>
      <c r="C135" s="79" t="s">
        <v>279</v>
      </c>
      <c r="D135" s="127" t="s">
        <v>177</v>
      </c>
      <c r="E135" s="140"/>
      <c r="F135" s="140"/>
      <c r="G135" s="130">
        <f t="shared" si="65"/>
        <v>65</v>
      </c>
      <c r="H135" s="130">
        <f t="shared" si="65"/>
        <v>65</v>
      </c>
      <c r="I135" s="130">
        <f t="shared" si="66"/>
        <v>0</v>
      </c>
      <c r="J135" s="202">
        <f t="shared" si="35"/>
        <v>0</v>
      </c>
      <c r="K135" s="131">
        <f t="shared" si="36"/>
        <v>0</v>
      </c>
    </row>
    <row r="136" spans="1:11">
      <c r="A136" s="132" t="s">
        <v>197</v>
      </c>
      <c r="B136" s="193">
        <v>901</v>
      </c>
      <c r="C136" s="79" t="s">
        <v>279</v>
      </c>
      <c r="D136" s="127" t="s">
        <v>190</v>
      </c>
      <c r="E136" s="140"/>
      <c r="F136" s="140"/>
      <c r="G136" s="130">
        <f t="shared" si="65"/>
        <v>65</v>
      </c>
      <c r="H136" s="130">
        <f t="shared" si="65"/>
        <v>65</v>
      </c>
      <c r="I136" s="130">
        <f t="shared" si="66"/>
        <v>0</v>
      </c>
      <c r="J136" s="202">
        <f t="shared" si="35"/>
        <v>0</v>
      </c>
      <c r="K136" s="131">
        <f t="shared" si="36"/>
        <v>0</v>
      </c>
    </row>
    <row r="137" spans="1:11" ht="26.4">
      <c r="A137" s="133" t="s">
        <v>337</v>
      </c>
      <c r="B137" s="193">
        <v>901</v>
      </c>
      <c r="C137" s="79" t="s">
        <v>279</v>
      </c>
      <c r="D137" s="127" t="s">
        <v>191</v>
      </c>
      <c r="E137" s="140"/>
      <c r="F137" s="140"/>
      <c r="G137" s="130">
        <f t="shared" si="65"/>
        <v>65</v>
      </c>
      <c r="H137" s="130">
        <f t="shared" si="65"/>
        <v>65</v>
      </c>
      <c r="I137" s="130">
        <f t="shared" si="66"/>
        <v>0</v>
      </c>
      <c r="J137" s="202">
        <f t="shared" si="35"/>
        <v>0</v>
      </c>
      <c r="K137" s="131">
        <f t="shared" si="36"/>
        <v>0</v>
      </c>
    </row>
    <row r="138" spans="1:11">
      <c r="A138" s="147" t="s">
        <v>278</v>
      </c>
      <c r="B138" s="139">
        <v>901</v>
      </c>
      <c r="C138" s="95" t="s">
        <v>279</v>
      </c>
      <c r="D138" s="149" t="s">
        <v>280</v>
      </c>
      <c r="E138" s="87"/>
      <c r="F138" s="87"/>
      <c r="G138" s="136">
        <f t="shared" ref="G138:I139" si="67">G139</f>
        <v>65</v>
      </c>
      <c r="H138" s="136">
        <f t="shared" si="67"/>
        <v>65</v>
      </c>
      <c r="I138" s="136">
        <f t="shared" si="67"/>
        <v>0</v>
      </c>
      <c r="J138" s="203">
        <f t="shared" ref="J138:J201" si="68">I138/G138*100</f>
        <v>0</v>
      </c>
      <c r="K138" s="137">
        <f t="shared" ref="K138:K201" si="69">I138/H138*100</f>
        <v>0</v>
      </c>
    </row>
    <row r="139" spans="1:11">
      <c r="A139" s="138" t="s">
        <v>68</v>
      </c>
      <c r="B139" s="139">
        <v>901</v>
      </c>
      <c r="C139" s="95" t="s">
        <v>279</v>
      </c>
      <c r="D139" s="149" t="s">
        <v>280</v>
      </c>
      <c r="E139" s="140" t="s">
        <v>69</v>
      </c>
      <c r="F139" s="140"/>
      <c r="G139" s="136">
        <f t="shared" si="67"/>
        <v>65</v>
      </c>
      <c r="H139" s="136">
        <f t="shared" si="67"/>
        <v>65</v>
      </c>
      <c r="I139" s="136">
        <f t="shared" si="67"/>
        <v>0</v>
      </c>
      <c r="J139" s="203">
        <f t="shared" si="68"/>
        <v>0</v>
      </c>
      <c r="K139" s="137">
        <f t="shared" si="69"/>
        <v>0</v>
      </c>
    </row>
    <row r="140" spans="1:11" ht="26.4">
      <c r="A140" s="138" t="s">
        <v>70</v>
      </c>
      <c r="B140" s="139">
        <v>901</v>
      </c>
      <c r="C140" s="95" t="s">
        <v>279</v>
      </c>
      <c r="D140" s="149" t="s">
        <v>280</v>
      </c>
      <c r="E140" s="140" t="s">
        <v>71</v>
      </c>
      <c r="F140" s="140">
        <v>900100</v>
      </c>
      <c r="G140" s="136">
        <v>65</v>
      </c>
      <c r="H140" s="136">
        <v>65</v>
      </c>
      <c r="I140" s="136">
        <v>0</v>
      </c>
      <c r="J140" s="203">
        <f t="shared" si="68"/>
        <v>0</v>
      </c>
      <c r="K140" s="137">
        <f t="shared" si="69"/>
        <v>0</v>
      </c>
    </row>
    <row r="141" spans="1:11" ht="26.4">
      <c r="A141" s="141" t="s">
        <v>84</v>
      </c>
      <c r="B141" s="193">
        <v>901</v>
      </c>
      <c r="C141" s="79" t="s">
        <v>373</v>
      </c>
      <c r="D141" s="149"/>
      <c r="E141" s="140"/>
      <c r="F141" s="140"/>
      <c r="G141" s="130">
        <f>G142+G179+G149</f>
        <v>72784</v>
      </c>
      <c r="H141" s="130">
        <f>H142+H179+H149</f>
        <v>72784</v>
      </c>
      <c r="I141" s="130">
        <f>I142+I179+I149</f>
        <v>47474.2</v>
      </c>
      <c r="J141" s="202">
        <f t="shared" si="68"/>
        <v>65.226148604088806</v>
      </c>
      <c r="K141" s="131">
        <f t="shared" si="69"/>
        <v>65.226148604088806</v>
      </c>
    </row>
    <row r="142" spans="1:11">
      <c r="A142" s="101" t="s">
        <v>412</v>
      </c>
      <c r="B142" s="193">
        <v>901</v>
      </c>
      <c r="C142" s="79" t="s">
        <v>283</v>
      </c>
      <c r="D142" s="135"/>
      <c r="E142" s="140"/>
      <c r="F142" s="140"/>
      <c r="G142" s="130">
        <f t="shared" ref="G142:H144" si="70">G143</f>
        <v>5337.2</v>
      </c>
      <c r="H142" s="130">
        <f t="shared" si="70"/>
        <v>5337.2</v>
      </c>
      <c r="I142" s="130">
        <f t="shared" ref="I142:I144" si="71">I143</f>
        <v>5003.6000000000004</v>
      </c>
      <c r="J142" s="202">
        <f t="shared" si="68"/>
        <v>93.749531589597552</v>
      </c>
      <c r="K142" s="131">
        <f t="shared" si="69"/>
        <v>93.749531589597552</v>
      </c>
    </row>
    <row r="143" spans="1:11" ht="26.4">
      <c r="A143" s="133" t="s">
        <v>502</v>
      </c>
      <c r="B143" s="193">
        <v>901</v>
      </c>
      <c r="C143" s="79" t="s">
        <v>283</v>
      </c>
      <c r="D143" s="127" t="s">
        <v>171</v>
      </c>
      <c r="E143" s="140"/>
      <c r="F143" s="140"/>
      <c r="G143" s="130">
        <f t="shared" si="70"/>
        <v>5337.2</v>
      </c>
      <c r="H143" s="130">
        <f t="shared" si="70"/>
        <v>5337.2</v>
      </c>
      <c r="I143" s="130">
        <f t="shared" si="71"/>
        <v>5003.6000000000004</v>
      </c>
      <c r="J143" s="202">
        <f t="shared" si="68"/>
        <v>93.749531589597552</v>
      </c>
      <c r="K143" s="131">
        <f t="shared" si="69"/>
        <v>93.749531589597552</v>
      </c>
    </row>
    <row r="144" spans="1:11" ht="26.4">
      <c r="A144" s="133" t="s">
        <v>407</v>
      </c>
      <c r="B144" s="193">
        <v>901</v>
      </c>
      <c r="C144" s="79" t="s">
        <v>283</v>
      </c>
      <c r="D144" s="127" t="s">
        <v>176</v>
      </c>
      <c r="E144" s="142"/>
      <c r="F144" s="142"/>
      <c r="G144" s="130">
        <f t="shared" si="70"/>
        <v>5337.2</v>
      </c>
      <c r="H144" s="130">
        <f t="shared" si="70"/>
        <v>5337.2</v>
      </c>
      <c r="I144" s="130">
        <f t="shared" si="71"/>
        <v>5003.6000000000004</v>
      </c>
      <c r="J144" s="202">
        <f t="shared" si="68"/>
        <v>93.749531589597552</v>
      </c>
      <c r="K144" s="131">
        <f t="shared" si="69"/>
        <v>93.749531589597552</v>
      </c>
    </row>
    <row r="145" spans="1:11" ht="66">
      <c r="A145" s="156" t="s">
        <v>608</v>
      </c>
      <c r="B145" s="193">
        <v>901</v>
      </c>
      <c r="C145" s="79" t="s">
        <v>283</v>
      </c>
      <c r="D145" s="127" t="s">
        <v>286</v>
      </c>
      <c r="E145" s="142"/>
      <c r="F145" s="142"/>
      <c r="G145" s="130">
        <f t="shared" ref="G145:I147" si="72">G146</f>
        <v>5337.2</v>
      </c>
      <c r="H145" s="130">
        <f t="shared" si="72"/>
        <v>5337.2</v>
      </c>
      <c r="I145" s="130">
        <f t="shared" si="72"/>
        <v>5003.6000000000004</v>
      </c>
      <c r="J145" s="202">
        <f t="shared" si="68"/>
        <v>93.749531589597552</v>
      </c>
      <c r="K145" s="131">
        <f t="shared" si="69"/>
        <v>93.749531589597552</v>
      </c>
    </row>
    <row r="146" spans="1:11" ht="26.4">
      <c r="A146" s="157" t="s">
        <v>282</v>
      </c>
      <c r="B146" s="139">
        <v>901</v>
      </c>
      <c r="C146" s="95" t="s">
        <v>283</v>
      </c>
      <c r="D146" s="135" t="s">
        <v>287</v>
      </c>
      <c r="E146" s="140"/>
      <c r="F146" s="140"/>
      <c r="G146" s="136">
        <f t="shared" si="72"/>
        <v>5337.2</v>
      </c>
      <c r="H146" s="136">
        <f t="shared" si="72"/>
        <v>5337.2</v>
      </c>
      <c r="I146" s="136">
        <f t="shared" si="72"/>
        <v>5003.6000000000004</v>
      </c>
      <c r="J146" s="203">
        <f t="shared" si="68"/>
        <v>93.749531589597552</v>
      </c>
      <c r="K146" s="137">
        <f t="shared" si="69"/>
        <v>93.749531589597552</v>
      </c>
    </row>
    <row r="147" spans="1:11">
      <c r="A147" s="138" t="s">
        <v>68</v>
      </c>
      <c r="B147" s="139">
        <v>901</v>
      </c>
      <c r="C147" s="95" t="s">
        <v>283</v>
      </c>
      <c r="D147" s="135" t="s">
        <v>287</v>
      </c>
      <c r="E147" s="140" t="s">
        <v>69</v>
      </c>
      <c r="F147" s="140"/>
      <c r="G147" s="136">
        <f t="shared" si="72"/>
        <v>5337.2</v>
      </c>
      <c r="H147" s="136">
        <f t="shared" si="72"/>
        <v>5337.2</v>
      </c>
      <c r="I147" s="136">
        <f t="shared" si="72"/>
        <v>5003.6000000000004</v>
      </c>
      <c r="J147" s="203">
        <f t="shared" si="68"/>
        <v>93.749531589597552</v>
      </c>
      <c r="K147" s="137">
        <f t="shared" si="69"/>
        <v>93.749531589597552</v>
      </c>
    </row>
    <row r="148" spans="1:11" ht="26.4">
      <c r="A148" s="138" t="s">
        <v>70</v>
      </c>
      <c r="B148" s="139">
        <v>901</v>
      </c>
      <c r="C148" s="95" t="s">
        <v>283</v>
      </c>
      <c r="D148" s="135" t="s">
        <v>287</v>
      </c>
      <c r="E148" s="140" t="s">
        <v>71</v>
      </c>
      <c r="F148" s="140">
        <v>900100</v>
      </c>
      <c r="G148" s="136">
        <v>5337.2</v>
      </c>
      <c r="H148" s="136">
        <v>5337.2</v>
      </c>
      <c r="I148" s="136">
        <v>5003.6000000000004</v>
      </c>
      <c r="J148" s="203">
        <f t="shared" si="68"/>
        <v>93.749531589597552</v>
      </c>
      <c r="K148" s="137">
        <f t="shared" si="69"/>
        <v>93.749531589597552</v>
      </c>
    </row>
    <row r="149" spans="1:11" ht="26.4">
      <c r="A149" s="141" t="s">
        <v>413</v>
      </c>
      <c r="B149" s="193">
        <v>901</v>
      </c>
      <c r="C149" s="79" t="s">
        <v>414</v>
      </c>
      <c r="D149" s="135"/>
      <c r="E149" s="140"/>
      <c r="F149" s="140"/>
      <c r="G149" s="130">
        <f>G150</f>
        <v>28813.600000000002</v>
      </c>
      <c r="H149" s="130">
        <f>H150</f>
        <v>28813.600000000002</v>
      </c>
      <c r="I149" s="130">
        <f t="shared" ref="I149" si="73">I150</f>
        <v>19102.600000000002</v>
      </c>
      <c r="J149" s="202">
        <f t="shared" si="68"/>
        <v>66.297165227531451</v>
      </c>
      <c r="K149" s="131">
        <f t="shared" si="69"/>
        <v>66.297165227531451</v>
      </c>
    </row>
    <row r="150" spans="1:11" ht="26.4">
      <c r="A150" s="133" t="s">
        <v>203</v>
      </c>
      <c r="B150" s="193">
        <v>901</v>
      </c>
      <c r="C150" s="79" t="s">
        <v>414</v>
      </c>
      <c r="D150" s="127" t="s">
        <v>171</v>
      </c>
      <c r="E150" s="140"/>
      <c r="F150" s="140"/>
      <c r="G150" s="130">
        <f>G151+G160+G165+G170</f>
        <v>28813.600000000002</v>
      </c>
      <c r="H150" s="130">
        <f>H151+H160+H165+H170</f>
        <v>28813.600000000002</v>
      </c>
      <c r="I150" s="130">
        <f>I151+I160+I165+I170</f>
        <v>19102.600000000002</v>
      </c>
      <c r="J150" s="202">
        <f t="shared" si="68"/>
        <v>66.297165227531451</v>
      </c>
      <c r="K150" s="131">
        <f t="shared" si="69"/>
        <v>66.297165227531451</v>
      </c>
    </row>
    <row r="151" spans="1:11" ht="39.6">
      <c r="A151" s="133" t="s">
        <v>713</v>
      </c>
      <c r="B151" s="193">
        <v>901</v>
      </c>
      <c r="C151" s="79" t="s">
        <v>414</v>
      </c>
      <c r="D151" s="127" t="s">
        <v>284</v>
      </c>
      <c r="E151" s="142"/>
      <c r="F151" s="142"/>
      <c r="G151" s="130">
        <f>G152+G156</f>
        <v>2170</v>
      </c>
      <c r="H151" s="130">
        <f>H152+H156</f>
        <v>2170</v>
      </c>
      <c r="I151" s="130">
        <f t="shared" ref="I151" si="74">I152+I156</f>
        <v>406</v>
      </c>
      <c r="J151" s="202">
        <f t="shared" si="68"/>
        <v>18.70967741935484</v>
      </c>
      <c r="K151" s="131">
        <f t="shared" si="69"/>
        <v>18.70967741935484</v>
      </c>
    </row>
    <row r="152" spans="1:11" ht="39.6">
      <c r="A152" s="156" t="s">
        <v>714</v>
      </c>
      <c r="B152" s="139" t="s">
        <v>59</v>
      </c>
      <c r="C152" s="95" t="s">
        <v>414</v>
      </c>
      <c r="D152" s="127" t="s">
        <v>285</v>
      </c>
      <c r="E152" s="142"/>
      <c r="F152" s="142"/>
      <c r="G152" s="130">
        <f t="shared" ref="G152:I154" si="75">G153</f>
        <v>2000</v>
      </c>
      <c r="H152" s="130">
        <f t="shared" si="75"/>
        <v>2000</v>
      </c>
      <c r="I152" s="130">
        <f t="shared" si="75"/>
        <v>406</v>
      </c>
      <c r="J152" s="202">
        <f t="shared" si="68"/>
        <v>20.3</v>
      </c>
      <c r="K152" s="131">
        <f t="shared" si="69"/>
        <v>20.3</v>
      </c>
    </row>
    <row r="153" spans="1:11" ht="26.4">
      <c r="A153" s="157" t="s">
        <v>451</v>
      </c>
      <c r="B153" s="139" t="s">
        <v>59</v>
      </c>
      <c r="C153" s="95" t="s">
        <v>414</v>
      </c>
      <c r="D153" s="135" t="s">
        <v>609</v>
      </c>
      <c r="E153" s="140"/>
      <c r="F153" s="140"/>
      <c r="G153" s="136">
        <f t="shared" si="75"/>
        <v>2000</v>
      </c>
      <c r="H153" s="136">
        <f t="shared" si="75"/>
        <v>2000</v>
      </c>
      <c r="I153" s="136">
        <f t="shared" si="75"/>
        <v>406</v>
      </c>
      <c r="J153" s="203">
        <f t="shared" si="68"/>
        <v>20.3</v>
      </c>
      <c r="K153" s="137">
        <f t="shared" si="69"/>
        <v>20.3</v>
      </c>
    </row>
    <row r="154" spans="1:11">
      <c r="A154" s="138" t="s">
        <v>68</v>
      </c>
      <c r="B154" s="139" t="s">
        <v>59</v>
      </c>
      <c r="C154" s="95" t="s">
        <v>414</v>
      </c>
      <c r="D154" s="135" t="s">
        <v>609</v>
      </c>
      <c r="E154" s="140" t="s">
        <v>69</v>
      </c>
      <c r="F154" s="140"/>
      <c r="G154" s="136">
        <f t="shared" si="75"/>
        <v>2000</v>
      </c>
      <c r="H154" s="136">
        <f t="shared" si="75"/>
        <v>2000</v>
      </c>
      <c r="I154" s="136">
        <f t="shared" si="75"/>
        <v>406</v>
      </c>
      <c r="J154" s="203">
        <f t="shared" si="68"/>
        <v>20.3</v>
      </c>
      <c r="K154" s="137">
        <f t="shared" si="69"/>
        <v>20.3</v>
      </c>
    </row>
    <row r="155" spans="1:11" ht="26.4">
      <c r="A155" s="138" t="s">
        <v>70</v>
      </c>
      <c r="B155" s="139" t="s">
        <v>59</v>
      </c>
      <c r="C155" s="95" t="s">
        <v>414</v>
      </c>
      <c r="D155" s="135" t="s">
        <v>609</v>
      </c>
      <c r="E155" s="140" t="s">
        <v>71</v>
      </c>
      <c r="F155" s="140">
        <v>900100</v>
      </c>
      <c r="G155" s="136">
        <v>2000</v>
      </c>
      <c r="H155" s="136">
        <v>2000</v>
      </c>
      <c r="I155" s="136">
        <v>406</v>
      </c>
      <c r="J155" s="203">
        <f t="shared" si="68"/>
        <v>20.3</v>
      </c>
      <c r="K155" s="137">
        <f t="shared" si="69"/>
        <v>20.3</v>
      </c>
    </row>
    <row r="156" spans="1:11" ht="52.8">
      <c r="A156" s="141" t="s">
        <v>740</v>
      </c>
      <c r="B156" s="193">
        <v>901</v>
      </c>
      <c r="C156" s="79" t="s">
        <v>414</v>
      </c>
      <c r="D156" s="127" t="s">
        <v>738</v>
      </c>
      <c r="E156" s="140"/>
      <c r="F156" s="140"/>
      <c r="G156" s="130">
        <f>G157</f>
        <v>170</v>
      </c>
      <c r="H156" s="130">
        <f>H157</f>
        <v>170</v>
      </c>
      <c r="I156" s="130">
        <f t="shared" ref="I156" si="76">I157</f>
        <v>0</v>
      </c>
      <c r="J156" s="202">
        <f t="shared" si="68"/>
        <v>0</v>
      </c>
      <c r="K156" s="131">
        <f t="shared" si="69"/>
        <v>0</v>
      </c>
    </row>
    <row r="157" spans="1:11" ht="26.4">
      <c r="A157" s="138" t="s">
        <v>451</v>
      </c>
      <c r="B157" s="139" t="s">
        <v>59</v>
      </c>
      <c r="C157" s="95" t="s">
        <v>414</v>
      </c>
      <c r="D157" s="135" t="s">
        <v>739</v>
      </c>
      <c r="E157" s="140"/>
      <c r="F157" s="140"/>
      <c r="G157" s="136">
        <f t="shared" ref="G157:I158" si="77">G158</f>
        <v>170</v>
      </c>
      <c r="H157" s="136">
        <f t="shared" si="77"/>
        <v>170</v>
      </c>
      <c r="I157" s="136">
        <f t="shared" si="77"/>
        <v>0</v>
      </c>
      <c r="J157" s="203">
        <f t="shared" si="68"/>
        <v>0</v>
      </c>
      <c r="K157" s="137">
        <f t="shared" si="69"/>
        <v>0</v>
      </c>
    </row>
    <row r="158" spans="1:11">
      <c r="A158" s="138" t="s">
        <v>68</v>
      </c>
      <c r="B158" s="139" t="s">
        <v>59</v>
      </c>
      <c r="C158" s="95" t="s">
        <v>414</v>
      </c>
      <c r="D158" s="135" t="s">
        <v>739</v>
      </c>
      <c r="E158" s="140" t="s">
        <v>69</v>
      </c>
      <c r="F158" s="140"/>
      <c r="G158" s="136">
        <f t="shared" si="77"/>
        <v>170</v>
      </c>
      <c r="H158" s="136">
        <f t="shared" si="77"/>
        <v>170</v>
      </c>
      <c r="I158" s="136">
        <f t="shared" si="77"/>
        <v>0</v>
      </c>
      <c r="J158" s="203">
        <f t="shared" si="68"/>
        <v>0</v>
      </c>
      <c r="K158" s="137">
        <f t="shared" si="69"/>
        <v>0</v>
      </c>
    </row>
    <row r="159" spans="1:11" ht="26.4">
      <c r="A159" s="138" t="s">
        <v>70</v>
      </c>
      <c r="B159" s="139" t="s">
        <v>59</v>
      </c>
      <c r="C159" s="95" t="s">
        <v>414</v>
      </c>
      <c r="D159" s="135" t="s">
        <v>739</v>
      </c>
      <c r="E159" s="140" t="s">
        <v>71</v>
      </c>
      <c r="F159" s="140">
        <v>900100</v>
      </c>
      <c r="G159" s="136">
        <v>170</v>
      </c>
      <c r="H159" s="136">
        <v>170</v>
      </c>
      <c r="I159" s="136">
        <v>0</v>
      </c>
      <c r="J159" s="203">
        <f t="shared" si="68"/>
        <v>0</v>
      </c>
      <c r="K159" s="137">
        <f t="shared" si="69"/>
        <v>0</v>
      </c>
    </row>
    <row r="160" spans="1:11" ht="26.4">
      <c r="A160" s="133" t="s">
        <v>406</v>
      </c>
      <c r="B160" s="139">
        <v>901</v>
      </c>
      <c r="C160" s="95" t="s">
        <v>414</v>
      </c>
      <c r="D160" s="127" t="s">
        <v>392</v>
      </c>
      <c r="E160" s="142"/>
      <c r="F160" s="142"/>
      <c r="G160" s="130">
        <f t="shared" ref="G160:I163" si="78">G161</f>
        <v>600.4</v>
      </c>
      <c r="H160" s="130">
        <f t="shared" si="78"/>
        <v>600.4</v>
      </c>
      <c r="I160" s="130">
        <f t="shared" si="78"/>
        <v>387.8</v>
      </c>
      <c r="J160" s="202">
        <f t="shared" si="68"/>
        <v>64.590273151232509</v>
      </c>
      <c r="K160" s="131">
        <f t="shared" si="69"/>
        <v>64.590273151232509</v>
      </c>
    </row>
    <row r="161" spans="1:11" ht="22.5" customHeight="1">
      <c r="A161" s="156" t="s">
        <v>611</v>
      </c>
      <c r="B161" s="139">
        <v>901</v>
      </c>
      <c r="C161" s="95" t="s">
        <v>414</v>
      </c>
      <c r="D161" s="127" t="s">
        <v>209</v>
      </c>
      <c r="E161" s="142"/>
      <c r="F161" s="142"/>
      <c r="G161" s="130">
        <f>G162</f>
        <v>600.4</v>
      </c>
      <c r="H161" s="130">
        <f>H162</f>
        <v>600.4</v>
      </c>
      <c r="I161" s="130">
        <f t="shared" si="78"/>
        <v>387.8</v>
      </c>
      <c r="J161" s="202">
        <f t="shared" si="68"/>
        <v>64.590273151232509</v>
      </c>
      <c r="K161" s="131">
        <f t="shared" si="69"/>
        <v>64.590273151232509</v>
      </c>
    </row>
    <row r="162" spans="1:11">
      <c r="A162" s="157" t="s">
        <v>391</v>
      </c>
      <c r="B162" s="139" t="s">
        <v>59</v>
      </c>
      <c r="C162" s="95" t="s">
        <v>414</v>
      </c>
      <c r="D162" s="135" t="s">
        <v>210</v>
      </c>
      <c r="E162" s="140"/>
      <c r="F162" s="140"/>
      <c r="G162" s="136">
        <f t="shared" si="78"/>
        <v>600.4</v>
      </c>
      <c r="H162" s="136">
        <f t="shared" si="78"/>
        <v>600.4</v>
      </c>
      <c r="I162" s="136">
        <f t="shared" si="78"/>
        <v>387.8</v>
      </c>
      <c r="J162" s="203">
        <f t="shared" si="68"/>
        <v>64.590273151232509</v>
      </c>
      <c r="K162" s="137">
        <f t="shared" si="69"/>
        <v>64.590273151232509</v>
      </c>
    </row>
    <row r="163" spans="1:11">
      <c r="A163" s="138" t="s">
        <v>68</v>
      </c>
      <c r="B163" s="139" t="s">
        <v>59</v>
      </c>
      <c r="C163" s="95" t="s">
        <v>414</v>
      </c>
      <c r="D163" s="135" t="s">
        <v>210</v>
      </c>
      <c r="E163" s="140">
        <v>200</v>
      </c>
      <c r="F163" s="140"/>
      <c r="G163" s="136">
        <f t="shared" si="78"/>
        <v>600.4</v>
      </c>
      <c r="H163" s="136">
        <f t="shared" si="78"/>
        <v>600.4</v>
      </c>
      <c r="I163" s="136">
        <f t="shared" si="78"/>
        <v>387.8</v>
      </c>
      <c r="J163" s="203">
        <f t="shared" si="68"/>
        <v>64.590273151232509</v>
      </c>
      <c r="K163" s="137">
        <f t="shared" si="69"/>
        <v>64.590273151232509</v>
      </c>
    </row>
    <row r="164" spans="1:11" ht="26.4">
      <c r="A164" s="138" t="s">
        <v>70</v>
      </c>
      <c r="B164" s="139" t="s">
        <v>59</v>
      </c>
      <c r="C164" s="95" t="s">
        <v>414</v>
      </c>
      <c r="D164" s="135" t="s">
        <v>210</v>
      </c>
      <c r="E164" s="140">
        <v>240</v>
      </c>
      <c r="F164" s="140">
        <v>900100</v>
      </c>
      <c r="G164" s="136">
        <v>600.4</v>
      </c>
      <c r="H164" s="136">
        <v>600.4</v>
      </c>
      <c r="I164" s="136">
        <v>387.8</v>
      </c>
      <c r="J164" s="203">
        <f t="shared" si="68"/>
        <v>64.590273151232509</v>
      </c>
      <c r="K164" s="137">
        <f t="shared" si="69"/>
        <v>64.590273151232509</v>
      </c>
    </row>
    <row r="165" spans="1:11" ht="39.6">
      <c r="A165" s="133" t="s">
        <v>612</v>
      </c>
      <c r="B165" s="139" t="s">
        <v>59</v>
      </c>
      <c r="C165" s="95" t="s">
        <v>414</v>
      </c>
      <c r="D165" s="127" t="s">
        <v>288</v>
      </c>
      <c r="E165" s="142"/>
      <c r="F165" s="142"/>
      <c r="G165" s="130">
        <f t="shared" ref="G165:I168" si="79">G166</f>
        <v>51</v>
      </c>
      <c r="H165" s="130">
        <f t="shared" si="79"/>
        <v>51</v>
      </c>
      <c r="I165" s="130">
        <f t="shared" si="79"/>
        <v>36.200000000000003</v>
      </c>
      <c r="J165" s="202">
        <f t="shared" si="68"/>
        <v>70.980392156862749</v>
      </c>
      <c r="K165" s="131">
        <f t="shared" si="69"/>
        <v>70.980392156862749</v>
      </c>
    </row>
    <row r="166" spans="1:11" ht="26.4">
      <c r="A166" s="156" t="s">
        <v>613</v>
      </c>
      <c r="B166" s="139" t="s">
        <v>59</v>
      </c>
      <c r="C166" s="95" t="s">
        <v>414</v>
      </c>
      <c r="D166" s="127" t="s">
        <v>289</v>
      </c>
      <c r="E166" s="142"/>
      <c r="F166" s="142"/>
      <c r="G166" s="130">
        <f t="shared" si="79"/>
        <v>51</v>
      </c>
      <c r="H166" s="130">
        <f t="shared" si="79"/>
        <v>51</v>
      </c>
      <c r="I166" s="130">
        <f t="shared" si="79"/>
        <v>36.200000000000003</v>
      </c>
      <c r="J166" s="202">
        <f t="shared" si="68"/>
        <v>70.980392156862749</v>
      </c>
      <c r="K166" s="131">
        <f t="shared" si="69"/>
        <v>70.980392156862749</v>
      </c>
    </row>
    <row r="167" spans="1:11" ht="26.4">
      <c r="A167" s="157" t="s">
        <v>281</v>
      </c>
      <c r="B167" s="139" t="s">
        <v>59</v>
      </c>
      <c r="C167" s="95" t="s">
        <v>414</v>
      </c>
      <c r="D167" s="135" t="s">
        <v>610</v>
      </c>
      <c r="E167" s="140"/>
      <c r="F167" s="140"/>
      <c r="G167" s="136">
        <f t="shared" si="79"/>
        <v>51</v>
      </c>
      <c r="H167" s="136">
        <f t="shared" si="79"/>
        <v>51</v>
      </c>
      <c r="I167" s="136">
        <f t="shared" si="79"/>
        <v>36.200000000000003</v>
      </c>
      <c r="J167" s="203">
        <f t="shared" si="68"/>
        <v>70.980392156862749</v>
      </c>
      <c r="K167" s="137">
        <f t="shared" si="69"/>
        <v>70.980392156862749</v>
      </c>
    </row>
    <row r="168" spans="1:11">
      <c r="A168" s="138" t="s">
        <v>68</v>
      </c>
      <c r="B168" s="139" t="s">
        <v>59</v>
      </c>
      <c r="C168" s="95" t="s">
        <v>414</v>
      </c>
      <c r="D168" s="135" t="s">
        <v>610</v>
      </c>
      <c r="E168" s="140">
        <v>200</v>
      </c>
      <c r="F168" s="140"/>
      <c r="G168" s="136">
        <f t="shared" si="79"/>
        <v>51</v>
      </c>
      <c r="H168" s="136">
        <f t="shared" si="79"/>
        <v>51</v>
      </c>
      <c r="I168" s="136">
        <f t="shared" si="79"/>
        <v>36.200000000000003</v>
      </c>
      <c r="J168" s="203">
        <f t="shared" si="68"/>
        <v>70.980392156862749</v>
      </c>
      <c r="K168" s="137">
        <f t="shared" si="69"/>
        <v>70.980392156862749</v>
      </c>
    </row>
    <row r="169" spans="1:11" ht="26.4">
      <c r="A169" s="138" t="s">
        <v>70</v>
      </c>
      <c r="B169" s="139" t="s">
        <v>59</v>
      </c>
      <c r="C169" s="95" t="s">
        <v>414</v>
      </c>
      <c r="D169" s="135" t="s">
        <v>610</v>
      </c>
      <c r="E169" s="140">
        <v>240</v>
      </c>
      <c r="F169" s="140">
        <v>900100</v>
      </c>
      <c r="G169" s="136">
        <v>51</v>
      </c>
      <c r="H169" s="136">
        <v>51</v>
      </c>
      <c r="I169" s="136">
        <v>36.200000000000003</v>
      </c>
      <c r="J169" s="203">
        <f t="shared" si="68"/>
        <v>70.980392156862749</v>
      </c>
      <c r="K169" s="137">
        <f t="shared" si="69"/>
        <v>70.980392156862749</v>
      </c>
    </row>
    <row r="170" spans="1:11">
      <c r="A170" s="141" t="s">
        <v>108</v>
      </c>
      <c r="B170" s="139" t="s">
        <v>59</v>
      </c>
      <c r="C170" s="95" t="s">
        <v>414</v>
      </c>
      <c r="D170" s="127" t="s">
        <v>439</v>
      </c>
      <c r="E170" s="142"/>
      <c r="F170" s="142"/>
      <c r="G170" s="130">
        <f>G171</f>
        <v>25992.2</v>
      </c>
      <c r="H170" s="130">
        <f>H171</f>
        <v>25992.2</v>
      </c>
      <c r="I170" s="130">
        <f t="shared" ref="I170:I173" si="80">I171</f>
        <v>18272.600000000002</v>
      </c>
      <c r="J170" s="202">
        <f t="shared" si="68"/>
        <v>70.30032086549042</v>
      </c>
      <c r="K170" s="131">
        <f t="shared" si="69"/>
        <v>70.30032086549042</v>
      </c>
    </row>
    <row r="171" spans="1:11" ht="26.4">
      <c r="A171" s="141" t="s">
        <v>337</v>
      </c>
      <c r="B171" s="139" t="s">
        <v>59</v>
      </c>
      <c r="C171" s="95" t="s">
        <v>414</v>
      </c>
      <c r="D171" s="127" t="s">
        <v>440</v>
      </c>
      <c r="E171" s="142"/>
      <c r="F171" s="142"/>
      <c r="G171" s="130">
        <f>G172</f>
        <v>25992.2</v>
      </c>
      <c r="H171" s="130">
        <f>H172</f>
        <v>25992.2</v>
      </c>
      <c r="I171" s="130">
        <f t="shared" si="80"/>
        <v>18272.600000000002</v>
      </c>
      <c r="J171" s="202">
        <f t="shared" si="68"/>
        <v>70.30032086549042</v>
      </c>
      <c r="K171" s="131">
        <f t="shared" si="69"/>
        <v>70.30032086549042</v>
      </c>
    </row>
    <row r="172" spans="1:11">
      <c r="A172" s="138" t="s">
        <v>442</v>
      </c>
      <c r="B172" s="139" t="s">
        <v>59</v>
      </c>
      <c r="C172" s="95" t="s">
        <v>414</v>
      </c>
      <c r="D172" s="135" t="s">
        <v>441</v>
      </c>
      <c r="E172" s="140"/>
      <c r="F172" s="140"/>
      <c r="G172" s="136">
        <f>G173+G177+G175</f>
        <v>25992.2</v>
      </c>
      <c r="H172" s="136">
        <f>H173+H177+H175</f>
        <v>25992.2</v>
      </c>
      <c r="I172" s="136">
        <f t="shared" ref="I172" si="81">I173+I177+I175</f>
        <v>18272.600000000002</v>
      </c>
      <c r="J172" s="203">
        <f t="shared" si="68"/>
        <v>70.30032086549042</v>
      </c>
      <c r="K172" s="137">
        <f t="shared" si="69"/>
        <v>70.30032086549042</v>
      </c>
    </row>
    <row r="173" spans="1:11" ht="39.6">
      <c r="A173" s="138" t="s">
        <v>63</v>
      </c>
      <c r="B173" s="139" t="s">
        <v>59</v>
      </c>
      <c r="C173" s="95" t="s">
        <v>414</v>
      </c>
      <c r="D173" s="135" t="s">
        <v>441</v>
      </c>
      <c r="E173" s="140" t="s">
        <v>64</v>
      </c>
      <c r="F173" s="140"/>
      <c r="G173" s="136">
        <f>G174</f>
        <v>23259.3</v>
      </c>
      <c r="H173" s="136">
        <f>H174</f>
        <v>23259.3</v>
      </c>
      <c r="I173" s="136">
        <f t="shared" si="80"/>
        <v>16599.3</v>
      </c>
      <c r="J173" s="203">
        <f t="shared" si="68"/>
        <v>71.366292192800302</v>
      </c>
      <c r="K173" s="137">
        <f t="shared" si="69"/>
        <v>71.366292192800302</v>
      </c>
    </row>
    <row r="174" spans="1:11">
      <c r="A174" s="138" t="s">
        <v>77</v>
      </c>
      <c r="B174" s="139" t="s">
        <v>59</v>
      </c>
      <c r="C174" s="95" t="s">
        <v>414</v>
      </c>
      <c r="D174" s="135" t="s">
        <v>441</v>
      </c>
      <c r="E174" s="140" t="s">
        <v>78</v>
      </c>
      <c r="F174" s="140">
        <v>900100</v>
      </c>
      <c r="G174" s="136">
        <v>23259.3</v>
      </c>
      <c r="H174" s="136">
        <v>23259.3</v>
      </c>
      <c r="I174" s="136">
        <v>16599.3</v>
      </c>
      <c r="J174" s="203">
        <f t="shared" si="68"/>
        <v>71.366292192800302</v>
      </c>
      <c r="K174" s="137">
        <f t="shared" si="69"/>
        <v>71.366292192800302</v>
      </c>
    </row>
    <row r="175" spans="1:11">
      <c r="A175" s="138" t="s">
        <v>68</v>
      </c>
      <c r="B175" s="139" t="s">
        <v>59</v>
      </c>
      <c r="C175" s="95" t="s">
        <v>414</v>
      </c>
      <c r="D175" s="135" t="s">
        <v>441</v>
      </c>
      <c r="E175" s="140">
        <v>200</v>
      </c>
      <c r="F175" s="140"/>
      <c r="G175" s="136">
        <f t="shared" ref="G175:H175" si="82">G176</f>
        <v>2578.6999999999998</v>
      </c>
      <c r="H175" s="136">
        <f t="shared" si="82"/>
        <v>2578.6999999999998</v>
      </c>
      <c r="I175" s="136">
        <f t="shared" ref="I175" si="83">I176</f>
        <v>1562.9</v>
      </c>
      <c r="J175" s="203">
        <f t="shared" si="68"/>
        <v>60.608058323961686</v>
      </c>
      <c r="K175" s="137">
        <f t="shared" si="69"/>
        <v>60.608058323961686</v>
      </c>
    </row>
    <row r="176" spans="1:11" ht="26.4">
      <c r="A176" s="138" t="s">
        <v>70</v>
      </c>
      <c r="B176" s="139" t="s">
        <v>59</v>
      </c>
      <c r="C176" s="95" t="s">
        <v>414</v>
      </c>
      <c r="D176" s="135" t="s">
        <v>441</v>
      </c>
      <c r="E176" s="140">
        <v>240</v>
      </c>
      <c r="F176" s="140">
        <v>900100</v>
      </c>
      <c r="G176" s="194">
        <v>2578.6999999999998</v>
      </c>
      <c r="H176" s="194">
        <v>2578.6999999999998</v>
      </c>
      <c r="I176" s="194">
        <v>1562.9</v>
      </c>
      <c r="J176" s="203">
        <f t="shared" si="68"/>
        <v>60.608058323961686</v>
      </c>
      <c r="K176" s="137">
        <f t="shared" si="69"/>
        <v>60.608058323961686</v>
      </c>
    </row>
    <row r="177" spans="1:11">
      <c r="A177" s="138" t="s">
        <v>72</v>
      </c>
      <c r="B177" s="139" t="s">
        <v>59</v>
      </c>
      <c r="C177" s="95" t="s">
        <v>414</v>
      </c>
      <c r="D177" s="135" t="s">
        <v>441</v>
      </c>
      <c r="E177" s="140" t="s">
        <v>73</v>
      </c>
      <c r="F177" s="140"/>
      <c r="G177" s="136">
        <f>G178</f>
        <v>154.19999999999999</v>
      </c>
      <c r="H177" s="136">
        <f>H178</f>
        <v>154.19999999999999</v>
      </c>
      <c r="I177" s="136">
        <f t="shared" ref="I177" si="84">I178</f>
        <v>110.4</v>
      </c>
      <c r="J177" s="203">
        <f t="shared" si="68"/>
        <v>71.595330739299627</v>
      </c>
      <c r="K177" s="137">
        <f t="shared" si="69"/>
        <v>71.595330739299627</v>
      </c>
    </row>
    <row r="178" spans="1:11">
      <c r="A178" s="138" t="s">
        <v>74</v>
      </c>
      <c r="B178" s="139" t="s">
        <v>59</v>
      </c>
      <c r="C178" s="95" t="s">
        <v>414</v>
      </c>
      <c r="D178" s="135" t="s">
        <v>441</v>
      </c>
      <c r="E178" s="140" t="s">
        <v>75</v>
      </c>
      <c r="F178" s="140">
        <v>900100</v>
      </c>
      <c r="G178" s="136">
        <v>154.19999999999999</v>
      </c>
      <c r="H178" s="136">
        <v>154.19999999999999</v>
      </c>
      <c r="I178" s="136">
        <v>110.4</v>
      </c>
      <c r="J178" s="203">
        <f t="shared" si="68"/>
        <v>71.595330739299627</v>
      </c>
      <c r="K178" s="137">
        <f t="shared" si="69"/>
        <v>71.595330739299627</v>
      </c>
    </row>
    <row r="179" spans="1:11" ht="26.4">
      <c r="A179" s="101" t="s">
        <v>85</v>
      </c>
      <c r="B179" s="193" t="s">
        <v>59</v>
      </c>
      <c r="C179" s="79" t="s">
        <v>293</v>
      </c>
      <c r="D179" s="135"/>
      <c r="E179" s="140"/>
      <c r="F179" s="140"/>
      <c r="G179" s="130">
        <f>G180</f>
        <v>38633.199999999997</v>
      </c>
      <c r="H179" s="130">
        <f>H180</f>
        <v>38633.199999999997</v>
      </c>
      <c r="I179" s="130">
        <f t="shared" ref="I179:I180" si="85">I180</f>
        <v>23368</v>
      </c>
      <c r="J179" s="202">
        <f t="shared" si="68"/>
        <v>60.486835157325828</v>
      </c>
      <c r="K179" s="131">
        <f t="shared" si="69"/>
        <v>60.486835157325828</v>
      </c>
    </row>
    <row r="180" spans="1:11" ht="26.4">
      <c r="A180" s="133" t="s">
        <v>502</v>
      </c>
      <c r="B180" s="193" t="s">
        <v>59</v>
      </c>
      <c r="C180" s="79" t="s">
        <v>293</v>
      </c>
      <c r="D180" s="127" t="s">
        <v>171</v>
      </c>
      <c r="E180" s="140"/>
      <c r="F180" s="140"/>
      <c r="G180" s="130">
        <f>G181</f>
        <v>38633.199999999997</v>
      </c>
      <c r="H180" s="130">
        <f>H181</f>
        <v>38633.199999999997</v>
      </c>
      <c r="I180" s="130">
        <f t="shared" si="85"/>
        <v>23368</v>
      </c>
      <c r="J180" s="202">
        <f t="shared" si="68"/>
        <v>60.486835157325828</v>
      </c>
      <c r="K180" s="131">
        <f t="shared" si="69"/>
        <v>60.486835157325828</v>
      </c>
    </row>
    <row r="181" spans="1:11">
      <c r="A181" s="133" t="s">
        <v>503</v>
      </c>
      <c r="B181" s="193" t="s">
        <v>59</v>
      </c>
      <c r="C181" s="79" t="s">
        <v>293</v>
      </c>
      <c r="D181" s="127" t="s">
        <v>172</v>
      </c>
      <c r="E181" s="142"/>
      <c r="F181" s="142"/>
      <c r="G181" s="130">
        <f>G182+G192+G196+G200</f>
        <v>38633.199999999997</v>
      </c>
      <c r="H181" s="130">
        <f>H182+H192+H196+H200</f>
        <v>38633.199999999997</v>
      </c>
      <c r="I181" s="130">
        <f>I182+I192+I196+I200</f>
        <v>23368</v>
      </c>
      <c r="J181" s="202">
        <f t="shared" si="68"/>
        <v>60.486835157325828</v>
      </c>
      <c r="K181" s="131">
        <f t="shared" si="69"/>
        <v>60.486835157325828</v>
      </c>
    </row>
    <row r="182" spans="1:11" ht="39.6">
      <c r="A182" s="156" t="s">
        <v>614</v>
      </c>
      <c r="B182" s="193" t="s">
        <v>59</v>
      </c>
      <c r="C182" s="79" t="s">
        <v>293</v>
      </c>
      <c r="D182" s="127" t="s">
        <v>175</v>
      </c>
      <c r="E182" s="142"/>
      <c r="F182" s="142"/>
      <c r="G182" s="130">
        <f>G186+G183+G189</f>
        <v>2019</v>
      </c>
      <c r="H182" s="130">
        <f>H186+H183+H189</f>
        <v>2019</v>
      </c>
      <c r="I182" s="130">
        <f t="shared" ref="I182" si="86">I186+I183+I189</f>
        <v>297.60000000000002</v>
      </c>
      <c r="J182" s="202">
        <f t="shared" si="68"/>
        <v>14.73997028231798</v>
      </c>
      <c r="K182" s="131">
        <f t="shared" si="69"/>
        <v>14.73997028231798</v>
      </c>
    </row>
    <row r="183" spans="1:11" ht="39.6">
      <c r="A183" s="156" t="s">
        <v>616</v>
      </c>
      <c r="B183" s="139" t="s">
        <v>59</v>
      </c>
      <c r="C183" s="95" t="s">
        <v>293</v>
      </c>
      <c r="D183" s="135" t="s">
        <v>666</v>
      </c>
      <c r="E183" s="142"/>
      <c r="F183" s="142"/>
      <c r="G183" s="136">
        <f>G184</f>
        <v>35</v>
      </c>
      <c r="H183" s="136">
        <f>H184</f>
        <v>35</v>
      </c>
      <c r="I183" s="136">
        <f t="shared" ref="I183:I184" si="87">I184</f>
        <v>0</v>
      </c>
      <c r="J183" s="203">
        <f t="shared" si="68"/>
        <v>0</v>
      </c>
      <c r="K183" s="137">
        <f t="shared" si="69"/>
        <v>0</v>
      </c>
    </row>
    <row r="184" spans="1:11">
      <c r="A184" s="138" t="s">
        <v>68</v>
      </c>
      <c r="B184" s="139" t="s">
        <v>59</v>
      </c>
      <c r="C184" s="95" t="s">
        <v>293</v>
      </c>
      <c r="D184" s="135" t="s">
        <v>666</v>
      </c>
      <c r="E184" s="140">
        <v>200</v>
      </c>
      <c r="F184" s="140"/>
      <c r="G184" s="136">
        <f>G185</f>
        <v>35</v>
      </c>
      <c r="H184" s="136">
        <f>H185</f>
        <v>35</v>
      </c>
      <c r="I184" s="136">
        <f t="shared" si="87"/>
        <v>0</v>
      </c>
      <c r="J184" s="203">
        <f t="shared" si="68"/>
        <v>0</v>
      </c>
      <c r="K184" s="137">
        <f t="shared" si="69"/>
        <v>0</v>
      </c>
    </row>
    <row r="185" spans="1:11" ht="26.4">
      <c r="A185" s="138" t="s">
        <v>70</v>
      </c>
      <c r="B185" s="139" t="s">
        <v>59</v>
      </c>
      <c r="C185" s="95" t="s">
        <v>293</v>
      </c>
      <c r="D185" s="135" t="s">
        <v>666</v>
      </c>
      <c r="E185" s="140">
        <v>240</v>
      </c>
      <c r="F185" s="140">
        <v>900100</v>
      </c>
      <c r="G185" s="136">
        <v>35</v>
      </c>
      <c r="H185" s="136">
        <v>35</v>
      </c>
      <c r="I185" s="136">
        <v>0</v>
      </c>
      <c r="J185" s="203">
        <f t="shared" si="68"/>
        <v>0</v>
      </c>
      <c r="K185" s="137">
        <f t="shared" si="69"/>
        <v>0</v>
      </c>
    </row>
    <row r="186" spans="1:11" ht="26.4">
      <c r="A186" s="158" t="s">
        <v>387</v>
      </c>
      <c r="B186" s="139" t="s">
        <v>59</v>
      </c>
      <c r="C186" s="95" t="s">
        <v>293</v>
      </c>
      <c r="D186" s="135" t="s">
        <v>388</v>
      </c>
      <c r="E186" s="140"/>
      <c r="F186" s="140"/>
      <c r="G186" s="136">
        <f t="shared" ref="G186:I187" si="88">G187</f>
        <v>12</v>
      </c>
      <c r="H186" s="136">
        <f t="shared" si="88"/>
        <v>12</v>
      </c>
      <c r="I186" s="136">
        <f t="shared" si="88"/>
        <v>8.6</v>
      </c>
      <c r="J186" s="203">
        <f t="shared" si="68"/>
        <v>71.666666666666671</v>
      </c>
      <c r="K186" s="137">
        <f t="shared" si="69"/>
        <v>71.666666666666671</v>
      </c>
    </row>
    <row r="187" spans="1:11">
      <c r="A187" s="138" t="s">
        <v>68</v>
      </c>
      <c r="B187" s="139" t="s">
        <v>59</v>
      </c>
      <c r="C187" s="95" t="s">
        <v>293</v>
      </c>
      <c r="D187" s="135" t="s">
        <v>388</v>
      </c>
      <c r="E187" s="140">
        <v>200</v>
      </c>
      <c r="F187" s="140"/>
      <c r="G187" s="136">
        <f t="shared" si="88"/>
        <v>12</v>
      </c>
      <c r="H187" s="136">
        <f t="shared" si="88"/>
        <v>12</v>
      </c>
      <c r="I187" s="136">
        <f t="shared" si="88"/>
        <v>8.6</v>
      </c>
      <c r="J187" s="203">
        <f t="shared" si="68"/>
        <v>71.666666666666671</v>
      </c>
      <c r="K187" s="137">
        <f t="shared" si="69"/>
        <v>71.666666666666671</v>
      </c>
    </row>
    <row r="188" spans="1:11" ht="26.4">
      <c r="A188" s="138" t="s">
        <v>70</v>
      </c>
      <c r="B188" s="139" t="s">
        <v>59</v>
      </c>
      <c r="C188" s="95" t="s">
        <v>293</v>
      </c>
      <c r="D188" s="135" t="s">
        <v>388</v>
      </c>
      <c r="E188" s="140">
        <v>240</v>
      </c>
      <c r="F188" s="140">
        <v>900100</v>
      </c>
      <c r="G188" s="136">
        <v>12</v>
      </c>
      <c r="H188" s="136">
        <v>12</v>
      </c>
      <c r="I188" s="136">
        <v>8.6</v>
      </c>
      <c r="J188" s="203">
        <f t="shared" si="68"/>
        <v>71.666666666666671</v>
      </c>
      <c r="K188" s="137">
        <f t="shared" si="69"/>
        <v>71.666666666666671</v>
      </c>
    </row>
    <row r="189" spans="1:11" ht="66">
      <c r="A189" s="138" t="s">
        <v>706</v>
      </c>
      <c r="B189" s="139" t="s">
        <v>59</v>
      </c>
      <c r="C189" s="95" t="s">
        <v>293</v>
      </c>
      <c r="D189" s="135" t="s">
        <v>667</v>
      </c>
      <c r="E189" s="140"/>
      <c r="F189" s="140"/>
      <c r="G189" s="136">
        <f>G190</f>
        <v>1972</v>
      </c>
      <c r="H189" s="136">
        <f>H190</f>
        <v>1972</v>
      </c>
      <c r="I189" s="136">
        <f t="shared" ref="I189:I190" si="89">I190</f>
        <v>289</v>
      </c>
      <c r="J189" s="203">
        <f t="shared" si="68"/>
        <v>14.655172413793101</v>
      </c>
      <c r="K189" s="137">
        <f t="shared" si="69"/>
        <v>14.655172413793101</v>
      </c>
    </row>
    <row r="190" spans="1:11">
      <c r="A190" s="138" t="s">
        <v>68</v>
      </c>
      <c r="B190" s="139" t="s">
        <v>59</v>
      </c>
      <c r="C190" s="95" t="s">
        <v>293</v>
      </c>
      <c r="D190" s="135" t="s">
        <v>667</v>
      </c>
      <c r="E190" s="140">
        <v>200</v>
      </c>
      <c r="F190" s="140"/>
      <c r="G190" s="136">
        <f>G191</f>
        <v>1972</v>
      </c>
      <c r="H190" s="136">
        <f>H191</f>
        <v>1972</v>
      </c>
      <c r="I190" s="136">
        <f t="shared" si="89"/>
        <v>289</v>
      </c>
      <c r="J190" s="203">
        <f t="shared" si="68"/>
        <v>14.655172413793101</v>
      </c>
      <c r="K190" s="137">
        <f t="shared" si="69"/>
        <v>14.655172413793101</v>
      </c>
    </row>
    <row r="191" spans="1:11" ht="26.4">
      <c r="A191" s="138" t="s">
        <v>70</v>
      </c>
      <c r="B191" s="139" t="s">
        <v>59</v>
      </c>
      <c r="C191" s="95" t="s">
        <v>293</v>
      </c>
      <c r="D191" s="135" t="s">
        <v>667</v>
      </c>
      <c r="E191" s="140">
        <v>240</v>
      </c>
      <c r="F191" s="140">
        <v>900100</v>
      </c>
      <c r="G191" s="136">
        <v>1972</v>
      </c>
      <c r="H191" s="136">
        <v>1972</v>
      </c>
      <c r="I191" s="136">
        <v>289</v>
      </c>
      <c r="J191" s="203">
        <f t="shared" si="68"/>
        <v>14.655172413793101</v>
      </c>
      <c r="K191" s="137">
        <f t="shared" si="69"/>
        <v>14.655172413793101</v>
      </c>
    </row>
    <row r="192" spans="1:11" ht="26.4">
      <c r="A192" s="156" t="s">
        <v>615</v>
      </c>
      <c r="B192" s="193" t="s">
        <v>59</v>
      </c>
      <c r="C192" s="79" t="s">
        <v>293</v>
      </c>
      <c r="D192" s="127" t="s">
        <v>290</v>
      </c>
      <c r="E192" s="142"/>
      <c r="F192" s="142"/>
      <c r="G192" s="130">
        <f t="shared" ref="G192:I194" si="90">G193</f>
        <v>100</v>
      </c>
      <c r="H192" s="130">
        <f t="shared" si="90"/>
        <v>100</v>
      </c>
      <c r="I192" s="130">
        <f t="shared" si="90"/>
        <v>0</v>
      </c>
      <c r="J192" s="202">
        <f t="shared" si="68"/>
        <v>0</v>
      </c>
      <c r="K192" s="131">
        <f t="shared" si="69"/>
        <v>0</v>
      </c>
    </row>
    <row r="193" spans="1:11" ht="26.4">
      <c r="A193" s="157" t="s">
        <v>389</v>
      </c>
      <c r="B193" s="139" t="s">
        <v>59</v>
      </c>
      <c r="C193" s="95" t="s">
        <v>293</v>
      </c>
      <c r="D193" s="135" t="s">
        <v>390</v>
      </c>
      <c r="E193" s="140"/>
      <c r="F193" s="140"/>
      <c r="G193" s="136">
        <f t="shared" si="90"/>
        <v>100</v>
      </c>
      <c r="H193" s="136">
        <f t="shared" si="90"/>
        <v>100</v>
      </c>
      <c r="I193" s="136">
        <f t="shared" si="90"/>
        <v>0</v>
      </c>
      <c r="J193" s="203">
        <f t="shared" si="68"/>
        <v>0</v>
      </c>
      <c r="K193" s="137">
        <f t="shared" si="69"/>
        <v>0</v>
      </c>
    </row>
    <row r="194" spans="1:11">
      <c r="A194" s="138" t="s">
        <v>68</v>
      </c>
      <c r="B194" s="139" t="s">
        <v>59</v>
      </c>
      <c r="C194" s="95" t="s">
        <v>293</v>
      </c>
      <c r="D194" s="135" t="s">
        <v>390</v>
      </c>
      <c r="E194" s="140">
        <v>200</v>
      </c>
      <c r="F194" s="140"/>
      <c r="G194" s="136">
        <f t="shared" si="90"/>
        <v>100</v>
      </c>
      <c r="H194" s="136">
        <f t="shared" si="90"/>
        <v>100</v>
      </c>
      <c r="I194" s="136">
        <f t="shared" si="90"/>
        <v>0</v>
      </c>
      <c r="J194" s="203">
        <f t="shared" si="68"/>
        <v>0</v>
      </c>
      <c r="K194" s="137">
        <f t="shared" si="69"/>
        <v>0</v>
      </c>
    </row>
    <row r="195" spans="1:11" ht="26.4">
      <c r="A195" s="138" t="s">
        <v>70</v>
      </c>
      <c r="B195" s="139" t="s">
        <v>59</v>
      </c>
      <c r="C195" s="95" t="s">
        <v>293</v>
      </c>
      <c r="D195" s="135" t="s">
        <v>390</v>
      </c>
      <c r="E195" s="140">
        <v>240</v>
      </c>
      <c r="F195" s="140">
        <v>900100</v>
      </c>
      <c r="G195" s="136">
        <v>100</v>
      </c>
      <c r="H195" s="136">
        <v>100</v>
      </c>
      <c r="I195" s="136">
        <v>0</v>
      </c>
      <c r="J195" s="203">
        <f t="shared" si="68"/>
        <v>0</v>
      </c>
      <c r="K195" s="137">
        <f t="shared" si="69"/>
        <v>0</v>
      </c>
    </row>
    <row r="196" spans="1:11" ht="39.6">
      <c r="A196" s="156" t="s">
        <v>504</v>
      </c>
      <c r="B196" s="193" t="s">
        <v>59</v>
      </c>
      <c r="C196" s="79" t="s">
        <v>293</v>
      </c>
      <c r="D196" s="127" t="s">
        <v>178</v>
      </c>
      <c r="E196" s="142"/>
      <c r="F196" s="142"/>
      <c r="G196" s="130">
        <f t="shared" ref="G196:I198" si="91">G197</f>
        <v>36464.199999999997</v>
      </c>
      <c r="H196" s="130">
        <f t="shared" si="91"/>
        <v>36464.199999999997</v>
      </c>
      <c r="I196" s="130">
        <f t="shared" si="91"/>
        <v>23056</v>
      </c>
      <c r="J196" s="202">
        <f t="shared" si="68"/>
        <v>63.229139813844817</v>
      </c>
      <c r="K196" s="131">
        <f t="shared" si="69"/>
        <v>63.229139813844817</v>
      </c>
    </row>
    <row r="197" spans="1:11">
      <c r="A197" s="158" t="s">
        <v>205</v>
      </c>
      <c r="B197" s="139" t="s">
        <v>59</v>
      </c>
      <c r="C197" s="95" t="s">
        <v>293</v>
      </c>
      <c r="D197" s="135" t="s">
        <v>208</v>
      </c>
      <c r="E197" s="140"/>
      <c r="F197" s="140"/>
      <c r="G197" s="136">
        <f>G198</f>
        <v>36464.199999999997</v>
      </c>
      <c r="H197" s="136">
        <f>H198</f>
        <v>36464.199999999997</v>
      </c>
      <c r="I197" s="136">
        <f t="shared" si="91"/>
        <v>23056</v>
      </c>
      <c r="J197" s="203">
        <f t="shared" si="68"/>
        <v>63.229139813844817</v>
      </c>
      <c r="K197" s="137">
        <f t="shared" si="69"/>
        <v>63.229139813844817</v>
      </c>
    </row>
    <row r="198" spans="1:11">
      <c r="A198" s="138" t="s">
        <v>68</v>
      </c>
      <c r="B198" s="139" t="s">
        <v>59</v>
      </c>
      <c r="C198" s="95" t="s">
        <v>293</v>
      </c>
      <c r="D198" s="135" t="s">
        <v>208</v>
      </c>
      <c r="E198" s="140">
        <v>200</v>
      </c>
      <c r="F198" s="140"/>
      <c r="G198" s="136">
        <f t="shared" si="91"/>
        <v>36464.199999999997</v>
      </c>
      <c r="H198" s="136">
        <f t="shared" si="91"/>
        <v>36464.199999999997</v>
      </c>
      <c r="I198" s="136">
        <f t="shared" si="91"/>
        <v>23056</v>
      </c>
      <c r="J198" s="203">
        <f t="shared" si="68"/>
        <v>63.229139813844817</v>
      </c>
      <c r="K198" s="137">
        <f t="shared" si="69"/>
        <v>63.229139813844817</v>
      </c>
    </row>
    <row r="199" spans="1:11" ht="26.4">
      <c r="A199" s="138" t="s">
        <v>70</v>
      </c>
      <c r="B199" s="139" t="s">
        <v>59</v>
      </c>
      <c r="C199" s="95" t="s">
        <v>293</v>
      </c>
      <c r="D199" s="135" t="s">
        <v>208</v>
      </c>
      <c r="E199" s="140">
        <v>240</v>
      </c>
      <c r="F199" s="140">
        <v>900100</v>
      </c>
      <c r="G199" s="136">
        <v>36464.199999999997</v>
      </c>
      <c r="H199" s="136">
        <v>36464.199999999997</v>
      </c>
      <c r="I199" s="136">
        <v>23056</v>
      </c>
      <c r="J199" s="203">
        <f t="shared" si="68"/>
        <v>63.229139813844817</v>
      </c>
      <c r="K199" s="137">
        <f t="shared" si="69"/>
        <v>63.229139813844817</v>
      </c>
    </row>
    <row r="200" spans="1:11" ht="79.2">
      <c r="A200" s="156" t="s">
        <v>617</v>
      </c>
      <c r="B200" s="193" t="s">
        <v>59</v>
      </c>
      <c r="C200" s="79" t="s">
        <v>293</v>
      </c>
      <c r="D200" s="127" t="s">
        <v>291</v>
      </c>
      <c r="E200" s="142"/>
      <c r="F200" s="142"/>
      <c r="G200" s="130">
        <f t="shared" ref="G200:I202" si="92">G201</f>
        <v>50</v>
      </c>
      <c r="H200" s="130">
        <f t="shared" si="92"/>
        <v>50</v>
      </c>
      <c r="I200" s="130">
        <f t="shared" si="92"/>
        <v>14.4</v>
      </c>
      <c r="J200" s="202">
        <f t="shared" si="68"/>
        <v>28.800000000000004</v>
      </c>
      <c r="K200" s="131">
        <f t="shared" si="69"/>
        <v>28.800000000000004</v>
      </c>
    </row>
    <row r="201" spans="1:11" ht="52.8">
      <c r="A201" s="157" t="s">
        <v>618</v>
      </c>
      <c r="B201" s="139" t="s">
        <v>59</v>
      </c>
      <c r="C201" s="95" t="s">
        <v>293</v>
      </c>
      <c r="D201" s="135" t="s">
        <v>292</v>
      </c>
      <c r="E201" s="140"/>
      <c r="F201" s="140"/>
      <c r="G201" s="136">
        <f t="shared" si="92"/>
        <v>50</v>
      </c>
      <c r="H201" s="136">
        <f t="shared" si="92"/>
        <v>50</v>
      </c>
      <c r="I201" s="136">
        <f t="shared" si="92"/>
        <v>14.4</v>
      </c>
      <c r="J201" s="203">
        <f t="shared" si="68"/>
        <v>28.800000000000004</v>
      </c>
      <c r="K201" s="137">
        <f t="shared" si="69"/>
        <v>28.800000000000004</v>
      </c>
    </row>
    <row r="202" spans="1:11">
      <c r="A202" s="138" t="s">
        <v>68</v>
      </c>
      <c r="B202" s="139" t="s">
        <v>59</v>
      </c>
      <c r="C202" s="95" t="s">
        <v>293</v>
      </c>
      <c r="D202" s="135" t="s">
        <v>292</v>
      </c>
      <c r="E202" s="140">
        <v>200</v>
      </c>
      <c r="F202" s="140"/>
      <c r="G202" s="136">
        <f t="shared" si="92"/>
        <v>50</v>
      </c>
      <c r="H202" s="136">
        <f t="shared" si="92"/>
        <v>50</v>
      </c>
      <c r="I202" s="136">
        <f t="shared" si="92"/>
        <v>14.4</v>
      </c>
      <c r="J202" s="203">
        <f t="shared" ref="J202:J265" si="93">I202/G202*100</f>
        <v>28.800000000000004</v>
      </c>
      <c r="K202" s="137">
        <f t="shared" ref="K202:K265" si="94">I202/H202*100</f>
        <v>28.800000000000004</v>
      </c>
    </row>
    <row r="203" spans="1:11" ht="26.4">
      <c r="A203" s="138" t="s">
        <v>70</v>
      </c>
      <c r="B203" s="139" t="s">
        <v>59</v>
      </c>
      <c r="C203" s="95" t="s">
        <v>293</v>
      </c>
      <c r="D203" s="135" t="s">
        <v>292</v>
      </c>
      <c r="E203" s="140">
        <v>240</v>
      </c>
      <c r="F203" s="140">
        <v>900100</v>
      </c>
      <c r="G203" s="136">
        <v>50</v>
      </c>
      <c r="H203" s="136">
        <v>50</v>
      </c>
      <c r="I203" s="136">
        <v>14.4</v>
      </c>
      <c r="J203" s="203">
        <f t="shared" si="93"/>
        <v>28.800000000000004</v>
      </c>
      <c r="K203" s="137">
        <f t="shared" si="94"/>
        <v>28.800000000000004</v>
      </c>
    </row>
    <row r="204" spans="1:11">
      <c r="A204" s="141" t="s">
        <v>86</v>
      </c>
      <c r="B204" s="193" t="s">
        <v>59</v>
      </c>
      <c r="C204" s="79" t="s">
        <v>358</v>
      </c>
      <c r="D204" s="127"/>
      <c r="E204" s="142"/>
      <c r="F204" s="142"/>
      <c r="G204" s="130">
        <f>G205+G227+G235+G279+G308+G213+G220</f>
        <v>368493.3</v>
      </c>
      <c r="H204" s="130">
        <f>H205+H227+H235+H279+H308+H213+H220</f>
        <v>370631.7</v>
      </c>
      <c r="I204" s="130">
        <f>I205+I227+I235+I279+I308+I213+I220</f>
        <v>243405.2</v>
      </c>
      <c r="J204" s="202">
        <f t="shared" si="93"/>
        <v>66.054172491060228</v>
      </c>
      <c r="K204" s="131">
        <f t="shared" si="94"/>
        <v>65.673065741543425</v>
      </c>
    </row>
    <row r="205" spans="1:11">
      <c r="A205" s="103" t="s">
        <v>87</v>
      </c>
      <c r="B205" s="193" t="s">
        <v>59</v>
      </c>
      <c r="C205" s="79" t="s">
        <v>295</v>
      </c>
      <c r="D205" s="135"/>
      <c r="E205" s="139"/>
      <c r="F205" s="139"/>
      <c r="G205" s="130">
        <f t="shared" ref="G205:H209" si="95">G206</f>
        <v>3677.3</v>
      </c>
      <c r="H205" s="130">
        <f t="shared" si="95"/>
        <v>1799.3</v>
      </c>
      <c r="I205" s="130">
        <f t="shared" ref="I205:I209" si="96">I206</f>
        <v>378.70000000000005</v>
      </c>
      <c r="J205" s="202">
        <f t="shared" si="93"/>
        <v>10.298316699752537</v>
      </c>
      <c r="K205" s="131">
        <f t="shared" si="94"/>
        <v>21.04707386205747</v>
      </c>
    </row>
    <row r="206" spans="1:11">
      <c r="A206" s="145" t="s">
        <v>294</v>
      </c>
      <c r="B206" s="193" t="s">
        <v>59</v>
      </c>
      <c r="C206" s="79" t="s">
        <v>295</v>
      </c>
      <c r="D206" s="127" t="s">
        <v>169</v>
      </c>
      <c r="E206" s="139"/>
      <c r="F206" s="139"/>
      <c r="G206" s="130">
        <f t="shared" si="95"/>
        <v>3677.3</v>
      </c>
      <c r="H206" s="130">
        <f t="shared" si="95"/>
        <v>1799.3</v>
      </c>
      <c r="I206" s="130">
        <f t="shared" si="96"/>
        <v>378.70000000000005</v>
      </c>
      <c r="J206" s="202">
        <f t="shared" si="93"/>
        <v>10.298316699752537</v>
      </c>
      <c r="K206" s="131">
        <f t="shared" si="94"/>
        <v>21.04707386205747</v>
      </c>
    </row>
    <row r="207" spans="1:11" ht="26.4">
      <c r="A207" s="145" t="s">
        <v>795</v>
      </c>
      <c r="B207" s="193" t="s">
        <v>59</v>
      </c>
      <c r="C207" s="79" t="s">
        <v>295</v>
      </c>
      <c r="D207" s="127" t="s">
        <v>174</v>
      </c>
      <c r="E207" s="142"/>
      <c r="F207" s="142"/>
      <c r="G207" s="130">
        <f t="shared" si="95"/>
        <v>3677.3</v>
      </c>
      <c r="H207" s="130">
        <f t="shared" si="95"/>
        <v>1799.3</v>
      </c>
      <c r="I207" s="130">
        <f t="shared" si="96"/>
        <v>378.70000000000005</v>
      </c>
      <c r="J207" s="202">
        <f t="shared" si="93"/>
        <v>10.298316699752537</v>
      </c>
      <c r="K207" s="131">
        <f t="shared" si="94"/>
        <v>21.04707386205747</v>
      </c>
    </row>
    <row r="208" spans="1:11">
      <c r="A208" s="145" t="s">
        <v>729</v>
      </c>
      <c r="B208" s="139" t="s">
        <v>59</v>
      </c>
      <c r="C208" s="95" t="s">
        <v>295</v>
      </c>
      <c r="D208" s="135" t="s">
        <v>296</v>
      </c>
      <c r="E208" s="140"/>
      <c r="F208" s="140"/>
      <c r="G208" s="130">
        <f t="shared" si="95"/>
        <v>3677.3</v>
      </c>
      <c r="H208" s="130">
        <f t="shared" si="95"/>
        <v>1799.3</v>
      </c>
      <c r="I208" s="130">
        <f t="shared" si="96"/>
        <v>378.70000000000005</v>
      </c>
      <c r="J208" s="202">
        <f t="shared" si="93"/>
        <v>10.298316699752537</v>
      </c>
      <c r="K208" s="131">
        <f t="shared" si="94"/>
        <v>21.04707386205747</v>
      </c>
    </row>
    <row r="209" spans="1:11" ht="30.75" customHeight="1">
      <c r="A209" s="145" t="s">
        <v>620</v>
      </c>
      <c r="B209" s="139" t="s">
        <v>59</v>
      </c>
      <c r="C209" s="95" t="s">
        <v>295</v>
      </c>
      <c r="D209" s="135" t="s">
        <v>297</v>
      </c>
      <c r="E209" s="90"/>
      <c r="F209" s="90"/>
      <c r="G209" s="130">
        <f t="shared" si="95"/>
        <v>3677.3</v>
      </c>
      <c r="H209" s="130">
        <f t="shared" si="95"/>
        <v>1799.3</v>
      </c>
      <c r="I209" s="130">
        <f t="shared" si="96"/>
        <v>378.70000000000005</v>
      </c>
      <c r="J209" s="202">
        <f t="shared" si="93"/>
        <v>10.298316699752537</v>
      </c>
      <c r="K209" s="131">
        <f t="shared" si="94"/>
        <v>21.04707386205747</v>
      </c>
    </row>
    <row r="210" spans="1:11">
      <c r="A210" s="138" t="s">
        <v>68</v>
      </c>
      <c r="B210" s="139" t="s">
        <v>59</v>
      </c>
      <c r="C210" s="95" t="s">
        <v>295</v>
      </c>
      <c r="D210" s="135" t="s">
        <v>297</v>
      </c>
      <c r="E210" s="140" t="s">
        <v>69</v>
      </c>
      <c r="F210" s="140"/>
      <c r="G210" s="136">
        <f>G211+G212</f>
        <v>3677.3</v>
      </c>
      <c r="H210" s="136">
        <f>H211+H212</f>
        <v>1799.3</v>
      </c>
      <c r="I210" s="136">
        <f>I211+I212</f>
        <v>378.70000000000005</v>
      </c>
      <c r="J210" s="203">
        <f t="shared" si="93"/>
        <v>10.298316699752537</v>
      </c>
      <c r="K210" s="137">
        <f t="shared" si="94"/>
        <v>21.04707386205747</v>
      </c>
    </row>
    <row r="211" spans="1:11" ht="26.4">
      <c r="A211" s="159" t="s">
        <v>70</v>
      </c>
      <c r="B211" s="139" t="s">
        <v>59</v>
      </c>
      <c r="C211" s="95" t="s">
        <v>295</v>
      </c>
      <c r="D211" s="135" t="s">
        <v>297</v>
      </c>
      <c r="E211" s="140" t="s">
        <v>71</v>
      </c>
      <c r="F211" s="140">
        <v>900303</v>
      </c>
      <c r="G211" s="136">
        <v>3539</v>
      </c>
      <c r="H211" s="136">
        <v>1661</v>
      </c>
      <c r="I211" s="136">
        <v>240.4</v>
      </c>
      <c r="J211" s="203">
        <f t="shared" si="93"/>
        <v>6.7928793444475843</v>
      </c>
      <c r="K211" s="137">
        <f t="shared" si="94"/>
        <v>14.473208910295005</v>
      </c>
    </row>
    <row r="212" spans="1:11" ht="26.4">
      <c r="A212" s="159" t="s">
        <v>70</v>
      </c>
      <c r="B212" s="139" t="s">
        <v>59</v>
      </c>
      <c r="C212" s="95" t="s">
        <v>295</v>
      </c>
      <c r="D212" s="135" t="s">
        <v>297</v>
      </c>
      <c r="E212" s="140" t="s">
        <v>71</v>
      </c>
      <c r="F212" s="140">
        <v>900305</v>
      </c>
      <c r="G212" s="136">
        <v>138.30000000000001</v>
      </c>
      <c r="H212" s="136">
        <v>138.30000000000001</v>
      </c>
      <c r="I212" s="136">
        <v>138.30000000000001</v>
      </c>
      <c r="J212" s="203">
        <f t="shared" si="93"/>
        <v>100</v>
      </c>
      <c r="K212" s="137">
        <f t="shared" si="94"/>
        <v>100</v>
      </c>
    </row>
    <row r="213" spans="1:11">
      <c r="A213" s="101" t="s">
        <v>426</v>
      </c>
      <c r="B213" s="193" t="s">
        <v>59</v>
      </c>
      <c r="C213" s="79" t="s">
        <v>425</v>
      </c>
      <c r="D213" s="127"/>
      <c r="E213" s="142"/>
      <c r="F213" s="142"/>
      <c r="G213" s="130">
        <f t="shared" ref="G213:H218" si="97">G214</f>
        <v>7693.8</v>
      </c>
      <c r="H213" s="130">
        <f t="shared" si="97"/>
        <v>6953.2</v>
      </c>
      <c r="I213" s="130">
        <f t="shared" ref="I213:I215" si="98">I214</f>
        <v>0</v>
      </c>
      <c r="J213" s="202">
        <f t="shared" si="93"/>
        <v>0</v>
      </c>
      <c r="K213" s="131">
        <f t="shared" si="94"/>
        <v>0</v>
      </c>
    </row>
    <row r="214" spans="1:11">
      <c r="A214" s="102" t="s">
        <v>427</v>
      </c>
      <c r="B214" s="193" t="s">
        <v>59</v>
      </c>
      <c r="C214" s="79" t="s">
        <v>425</v>
      </c>
      <c r="D214" s="92" t="s">
        <v>153</v>
      </c>
      <c r="E214" s="142"/>
      <c r="F214" s="142"/>
      <c r="G214" s="130">
        <f t="shared" si="97"/>
        <v>7693.8</v>
      </c>
      <c r="H214" s="130">
        <f t="shared" si="97"/>
        <v>6953.2</v>
      </c>
      <c r="I214" s="130">
        <f t="shared" si="98"/>
        <v>0</v>
      </c>
      <c r="J214" s="202">
        <f t="shared" si="93"/>
        <v>0</v>
      </c>
      <c r="K214" s="131">
        <f t="shared" si="94"/>
        <v>0</v>
      </c>
    </row>
    <row r="215" spans="1:11">
      <c r="A215" s="145" t="s">
        <v>592</v>
      </c>
      <c r="B215" s="193" t="s">
        <v>59</v>
      </c>
      <c r="C215" s="79" t="s">
        <v>425</v>
      </c>
      <c r="D215" s="127" t="s">
        <v>429</v>
      </c>
      <c r="E215" s="142"/>
      <c r="F215" s="142"/>
      <c r="G215" s="130">
        <f t="shared" si="97"/>
        <v>7693.8</v>
      </c>
      <c r="H215" s="130">
        <f t="shared" si="97"/>
        <v>6953.2</v>
      </c>
      <c r="I215" s="130">
        <f t="shared" si="98"/>
        <v>0</v>
      </c>
      <c r="J215" s="202">
        <f t="shared" si="93"/>
        <v>0</v>
      </c>
      <c r="K215" s="131">
        <f t="shared" si="94"/>
        <v>0</v>
      </c>
    </row>
    <row r="216" spans="1:11" ht="26.4">
      <c r="A216" s="154" t="s">
        <v>428</v>
      </c>
      <c r="B216" s="193" t="s">
        <v>59</v>
      </c>
      <c r="C216" s="79" t="s">
        <v>425</v>
      </c>
      <c r="D216" s="127" t="s">
        <v>430</v>
      </c>
      <c r="E216" s="142"/>
      <c r="F216" s="142"/>
      <c r="G216" s="130">
        <f t="shared" si="97"/>
        <v>7693.8</v>
      </c>
      <c r="H216" s="130">
        <f t="shared" si="97"/>
        <v>6953.2</v>
      </c>
      <c r="I216" s="130">
        <f>I217</f>
        <v>0</v>
      </c>
      <c r="J216" s="202">
        <f t="shared" si="93"/>
        <v>0</v>
      </c>
      <c r="K216" s="131">
        <f t="shared" si="94"/>
        <v>0</v>
      </c>
    </row>
    <row r="217" spans="1:11" ht="39.6">
      <c r="A217" s="160" t="s">
        <v>670</v>
      </c>
      <c r="B217" s="139" t="s">
        <v>59</v>
      </c>
      <c r="C217" s="95" t="s">
        <v>425</v>
      </c>
      <c r="D217" s="135" t="s">
        <v>669</v>
      </c>
      <c r="E217" s="140"/>
      <c r="F217" s="140"/>
      <c r="G217" s="136">
        <f t="shared" si="97"/>
        <v>7693.8</v>
      </c>
      <c r="H217" s="136">
        <f t="shared" si="97"/>
        <v>6953.2</v>
      </c>
      <c r="I217" s="136">
        <f t="shared" ref="I217:I218" si="99">I218</f>
        <v>0</v>
      </c>
      <c r="J217" s="203">
        <f t="shared" si="93"/>
        <v>0</v>
      </c>
      <c r="K217" s="137">
        <f t="shared" si="94"/>
        <v>0</v>
      </c>
    </row>
    <row r="218" spans="1:11" ht="26.4">
      <c r="A218" s="138" t="s">
        <v>79</v>
      </c>
      <c r="B218" s="139" t="s">
        <v>59</v>
      </c>
      <c r="C218" s="95" t="s">
        <v>425</v>
      </c>
      <c r="D218" s="135" t="s">
        <v>669</v>
      </c>
      <c r="E218" s="140">
        <v>600</v>
      </c>
      <c r="F218" s="140"/>
      <c r="G218" s="136">
        <f t="shared" si="97"/>
        <v>7693.8</v>
      </c>
      <c r="H218" s="136">
        <f t="shared" si="97"/>
        <v>6953.2</v>
      </c>
      <c r="I218" s="136">
        <f t="shared" si="99"/>
        <v>0</v>
      </c>
      <c r="J218" s="203">
        <f t="shared" si="93"/>
        <v>0</v>
      </c>
      <c r="K218" s="137">
        <f t="shared" si="94"/>
        <v>0</v>
      </c>
    </row>
    <row r="219" spans="1:11">
      <c r="A219" s="138" t="s">
        <v>81</v>
      </c>
      <c r="B219" s="139" t="s">
        <v>59</v>
      </c>
      <c r="C219" s="95" t="s">
        <v>425</v>
      </c>
      <c r="D219" s="135" t="s">
        <v>669</v>
      </c>
      <c r="E219" s="140">
        <v>610</v>
      </c>
      <c r="F219" s="140">
        <v>900100</v>
      </c>
      <c r="G219" s="136">
        <v>7693.8</v>
      </c>
      <c r="H219" s="136">
        <v>6953.2</v>
      </c>
      <c r="I219" s="136">
        <v>0</v>
      </c>
      <c r="J219" s="203">
        <f t="shared" si="93"/>
        <v>0</v>
      </c>
      <c r="K219" s="137">
        <f t="shared" si="94"/>
        <v>0</v>
      </c>
    </row>
    <row r="220" spans="1:11">
      <c r="A220" s="141" t="s">
        <v>447</v>
      </c>
      <c r="B220" s="193" t="s">
        <v>59</v>
      </c>
      <c r="C220" s="79" t="s">
        <v>444</v>
      </c>
      <c r="D220" s="127"/>
      <c r="E220" s="142"/>
      <c r="F220" s="142"/>
      <c r="G220" s="130">
        <f t="shared" ref="G220:H225" si="100">G221</f>
        <v>800</v>
      </c>
      <c r="H220" s="130">
        <f t="shared" si="100"/>
        <v>800</v>
      </c>
      <c r="I220" s="130">
        <f t="shared" ref="I220:I222" si="101">I221</f>
        <v>0</v>
      </c>
      <c r="J220" s="202">
        <f t="shared" si="93"/>
        <v>0</v>
      </c>
      <c r="K220" s="131">
        <f t="shared" si="94"/>
        <v>0</v>
      </c>
    </row>
    <row r="221" spans="1:11">
      <c r="A221" s="102" t="s">
        <v>427</v>
      </c>
      <c r="B221" s="193" t="s">
        <v>59</v>
      </c>
      <c r="C221" s="79" t="s">
        <v>444</v>
      </c>
      <c r="D221" s="92" t="s">
        <v>153</v>
      </c>
      <c r="E221" s="142"/>
      <c r="F221" s="142"/>
      <c r="G221" s="130">
        <f t="shared" si="100"/>
        <v>800</v>
      </c>
      <c r="H221" s="130">
        <f t="shared" si="100"/>
        <v>800</v>
      </c>
      <c r="I221" s="130">
        <f t="shared" si="101"/>
        <v>0</v>
      </c>
      <c r="J221" s="202">
        <f t="shared" si="93"/>
        <v>0</v>
      </c>
      <c r="K221" s="131">
        <f t="shared" si="94"/>
        <v>0</v>
      </c>
    </row>
    <row r="222" spans="1:11">
      <c r="A222" s="141" t="s">
        <v>593</v>
      </c>
      <c r="B222" s="193" t="s">
        <v>59</v>
      </c>
      <c r="C222" s="79" t="s">
        <v>444</v>
      </c>
      <c r="D222" s="127" t="s">
        <v>445</v>
      </c>
      <c r="E222" s="140"/>
      <c r="F222" s="140"/>
      <c r="G222" s="130">
        <f t="shared" si="100"/>
        <v>800</v>
      </c>
      <c r="H222" s="130">
        <f t="shared" si="100"/>
        <v>800</v>
      </c>
      <c r="I222" s="130">
        <f t="shared" si="101"/>
        <v>0</v>
      </c>
      <c r="J222" s="202">
        <f t="shared" si="93"/>
        <v>0</v>
      </c>
      <c r="K222" s="131">
        <f t="shared" si="94"/>
        <v>0</v>
      </c>
    </row>
    <row r="223" spans="1:11">
      <c r="A223" s="161" t="s">
        <v>672</v>
      </c>
      <c r="B223" s="139" t="s">
        <v>59</v>
      </c>
      <c r="C223" s="95" t="s">
        <v>444</v>
      </c>
      <c r="D223" s="127" t="s">
        <v>671</v>
      </c>
      <c r="E223" s="140"/>
      <c r="F223" s="140"/>
      <c r="G223" s="130">
        <f t="shared" si="100"/>
        <v>800</v>
      </c>
      <c r="H223" s="130">
        <f t="shared" si="100"/>
        <v>800</v>
      </c>
      <c r="I223" s="130">
        <f t="shared" ref="I223:I225" si="102">I224</f>
        <v>0</v>
      </c>
      <c r="J223" s="202">
        <f t="shared" si="93"/>
        <v>0</v>
      </c>
      <c r="K223" s="131">
        <f t="shared" si="94"/>
        <v>0</v>
      </c>
    </row>
    <row r="224" spans="1:11">
      <c r="A224" s="159" t="s">
        <v>693</v>
      </c>
      <c r="B224" s="139" t="s">
        <v>59</v>
      </c>
      <c r="C224" s="95" t="s">
        <v>444</v>
      </c>
      <c r="D224" s="135" t="s">
        <v>692</v>
      </c>
      <c r="E224" s="140"/>
      <c r="F224" s="140"/>
      <c r="G224" s="136">
        <f t="shared" si="100"/>
        <v>800</v>
      </c>
      <c r="H224" s="136">
        <f t="shared" si="100"/>
        <v>800</v>
      </c>
      <c r="I224" s="136">
        <f t="shared" si="102"/>
        <v>0</v>
      </c>
      <c r="J224" s="203">
        <f t="shared" si="93"/>
        <v>0</v>
      </c>
      <c r="K224" s="137">
        <f t="shared" si="94"/>
        <v>0</v>
      </c>
    </row>
    <row r="225" spans="1:11" ht="26.4">
      <c r="A225" s="138" t="s">
        <v>79</v>
      </c>
      <c r="B225" s="139" t="s">
        <v>59</v>
      </c>
      <c r="C225" s="95" t="s">
        <v>444</v>
      </c>
      <c r="D225" s="135" t="s">
        <v>692</v>
      </c>
      <c r="E225" s="140">
        <v>600</v>
      </c>
      <c r="F225" s="140"/>
      <c r="G225" s="136">
        <f t="shared" si="100"/>
        <v>800</v>
      </c>
      <c r="H225" s="136">
        <f t="shared" si="100"/>
        <v>800</v>
      </c>
      <c r="I225" s="136">
        <f t="shared" si="102"/>
        <v>0</v>
      </c>
      <c r="J225" s="203">
        <f t="shared" si="93"/>
        <v>0</v>
      </c>
      <c r="K225" s="137">
        <f t="shared" si="94"/>
        <v>0</v>
      </c>
    </row>
    <row r="226" spans="1:11">
      <c r="A226" s="138" t="s">
        <v>81</v>
      </c>
      <c r="B226" s="139" t="s">
        <v>59</v>
      </c>
      <c r="C226" s="95" t="s">
        <v>444</v>
      </c>
      <c r="D226" s="135" t="s">
        <v>692</v>
      </c>
      <c r="E226" s="140">
        <v>610</v>
      </c>
      <c r="F226" s="140">
        <v>900100</v>
      </c>
      <c r="G226" s="136">
        <v>800</v>
      </c>
      <c r="H226" s="136">
        <v>800</v>
      </c>
      <c r="I226" s="136">
        <v>0</v>
      </c>
      <c r="J226" s="203">
        <f t="shared" si="93"/>
        <v>0</v>
      </c>
      <c r="K226" s="137">
        <f t="shared" si="94"/>
        <v>0</v>
      </c>
    </row>
    <row r="227" spans="1:11">
      <c r="A227" s="101" t="s">
        <v>88</v>
      </c>
      <c r="B227" s="193" t="s">
        <v>59</v>
      </c>
      <c r="C227" s="79" t="s">
        <v>298</v>
      </c>
      <c r="D227" s="135"/>
      <c r="E227" s="140"/>
      <c r="F227" s="140"/>
      <c r="G227" s="130">
        <f t="shared" ref="G227:H230" si="103">G228</f>
        <v>1410.1999999999998</v>
      </c>
      <c r="H227" s="130">
        <f t="shared" si="103"/>
        <v>1410.1999999999998</v>
      </c>
      <c r="I227" s="130">
        <f t="shared" ref="I227" si="104">I228</f>
        <v>822.5</v>
      </c>
      <c r="J227" s="202">
        <f t="shared" si="93"/>
        <v>58.325060275138284</v>
      </c>
      <c r="K227" s="131">
        <f t="shared" si="94"/>
        <v>58.325060275138284</v>
      </c>
    </row>
    <row r="228" spans="1:11">
      <c r="A228" s="133" t="s">
        <v>424</v>
      </c>
      <c r="B228" s="193" t="s">
        <v>59</v>
      </c>
      <c r="C228" s="79" t="s">
        <v>298</v>
      </c>
      <c r="D228" s="127" t="s">
        <v>169</v>
      </c>
      <c r="E228" s="90"/>
      <c r="F228" s="90"/>
      <c r="G228" s="130">
        <f t="shared" si="103"/>
        <v>1410.1999999999998</v>
      </c>
      <c r="H228" s="130">
        <f t="shared" si="103"/>
        <v>1410.1999999999998</v>
      </c>
      <c r="I228" s="130">
        <f>I229</f>
        <v>822.5</v>
      </c>
      <c r="J228" s="202">
        <f t="shared" si="93"/>
        <v>58.325060275138284</v>
      </c>
      <c r="K228" s="131">
        <f t="shared" si="94"/>
        <v>58.325060275138284</v>
      </c>
    </row>
    <row r="229" spans="1:11">
      <c r="A229" s="141" t="s">
        <v>417</v>
      </c>
      <c r="B229" s="193" t="s">
        <v>59</v>
      </c>
      <c r="C229" s="79" t="s">
        <v>298</v>
      </c>
      <c r="D229" s="127" t="s">
        <v>416</v>
      </c>
      <c r="E229" s="140"/>
      <c r="F229" s="140"/>
      <c r="G229" s="130">
        <f t="shared" si="103"/>
        <v>1410.1999999999998</v>
      </c>
      <c r="H229" s="130">
        <f t="shared" si="103"/>
        <v>1410.1999999999998</v>
      </c>
      <c r="I229" s="130">
        <f t="shared" ref="I229:I230" si="105">I230</f>
        <v>822.5</v>
      </c>
      <c r="J229" s="202">
        <f t="shared" si="93"/>
        <v>58.325060275138284</v>
      </c>
      <c r="K229" s="131">
        <f t="shared" si="94"/>
        <v>58.325060275138284</v>
      </c>
    </row>
    <row r="230" spans="1:11" ht="26.4">
      <c r="A230" s="156" t="s">
        <v>623</v>
      </c>
      <c r="B230" s="193" t="s">
        <v>59</v>
      </c>
      <c r="C230" s="79" t="s">
        <v>298</v>
      </c>
      <c r="D230" s="127" t="s">
        <v>730</v>
      </c>
      <c r="E230" s="142"/>
      <c r="F230" s="142"/>
      <c r="G230" s="130">
        <f t="shared" si="103"/>
        <v>1410.1999999999998</v>
      </c>
      <c r="H230" s="130">
        <f t="shared" si="103"/>
        <v>1410.1999999999998</v>
      </c>
      <c r="I230" s="130">
        <f t="shared" si="105"/>
        <v>822.5</v>
      </c>
      <c r="J230" s="202">
        <f t="shared" si="93"/>
        <v>58.325060275138284</v>
      </c>
      <c r="K230" s="131">
        <f t="shared" si="94"/>
        <v>58.325060275138284</v>
      </c>
    </row>
    <row r="231" spans="1:11" ht="39.6">
      <c r="A231" s="157" t="s">
        <v>624</v>
      </c>
      <c r="B231" s="139" t="s">
        <v>59</v>
      </c>
      <c r="C231" s="95" t="s">
        <v>298</v>
      </c>
      <c r="D231" s="135" t="s">
        <v>731</v>
      </c>
      <c r="E231" s="90"/>
      <c r="F231" s="90"/>
      <c r="G231" s="136">
        <f t="shared" ref="G231:I231" si="106">G232</f>
        <v>1410.1999999999998</v>
      </c>
      <c r="H231" s="136">
        <f t="shared" si="106"/>
        <v>1410.1999999999998</v>
      </c>
      <c r="I231" s="136">
        <f t="shared" si="106"/>
        <v>822.5</v>
      </c>
      <c r="J231" s="203">
        <f t="shared" si="93"/>
        <v>58.325060275138284</v>
      </c>
      <c r="K231" s="137">
        <f t="shared" si="94"/>
        <v>58.325060275138284</v>
      </c>
    </row>
    <row r="232" spans="1:11">
      <c r="A232" s="138" t="s">
        <v>68</v>
      </c>
      <c r="B232" s="139" t="s">
        <v>59</v>
      </c>
      <c r="C232" s="95" t="s">
        <v>298</v>
      </c>
      <c r="D232" s="135" t="s">
        <v>731</v>
      </c>
      <c r="E232" s="140" t="s">
        <v>69</v>
      </c>
      <c r="F232" s="140"/>
      <c r="G232" s="136">
        <f>G233+G234</f>
        <v>1410.1999999999998</v>
      </c>
      <c r="H232" s="136">
        <f>H233+H234</f>
        <v>1410.1999999999998</v>
      </c>
      <c r="I232" s="136">
        <f>I233+I234</f>
        <v>822.5</v>
      </c>
      <c r="J232" s="203">
        <f t="shared" si="93"/>
        <v>58.325060275138284</v>
      </c>
      <c r="K232" s="137">
        <f t="shared" si="94"/>
        <v>58.325060275138284</v>
      </c>
    </row>
    <row r="233" spans="1:11" ht="26.4">
      <c r="A233" s="138" t="s">
        <v>70</v>
      </c>
      <c r="B233" s="139" t="s">
        <v>59</v>
      </c>
      <c r="C233" s="95" t="s">
        <v>298</v>
      </c>
      <c r="D233" s="135" t="s">
        <v>731</v>
      </c>
      <c r="E233" s="140" t="s">
        <v>71</v>
      </c>
      <c r="F233" s="140">
        <v>900302</v>
      </c>
      <c r="G233" s="136">
        <v>1143.5999999999999</v>
      </c>
      <c r="H233" s="136">
        <v>1143.5999999999999</v>
      </c>
      <c r="I233" s="136">
        <v>575.29999999999995</v>
      </c>
      <c r="J233" s="203">
        <f t="shared" si="93"/>
        <v>50.306051066806582</v>
      </c>
      <c r="K233" s="137">
        <f t="shared" si="94"/>
        <v>50.306051066806582</v>
      </c>
    </row>
    <row r="234" spans="1:11" ht="26.4">
      <c r="A234" s="138" t="s">
        <v>70</v>
      </c>
      <c r="B234" s="139" t="s">
        <v>59</v>
      </c>
      <c r="C234" s="95" t="s">
        <v>298</v>
      </c>
      <c r="D234" s="135" t="s">
        <v>731</v>
      </c>
      <c r="E234" s="140" t="s">
        <v>71</v>
      </c>
      <c r="F234" s="140">
        <v>900100</v>
      </c>
      <c r="G234" s="136">
        <v>266.60000000000002</v>
      </c>
      <c r="H234" s="136">
        <v>266.60000000000002</v>
      </c>
      <c r="I234" s="136">
        <v>247.2</v>
      </c>
      <c r="J234" s="203">
        <f t="shared" si="93"/>
        <v>92.723180795198786</v>
      </c>
      <c r="K234" s="137">
        <f t="shared" si="94"/>
        <v>92.723180795198786</v>
      </c>
    </row>
    <row r="235" spans="1:11">
      <c r="A235" s="101" t="s">
        <v>89</v>
      </c>
      <c r="B235" s="193" t="s">
        <v>59</v>
      </c>
      <c r="C235" s="79" t="s">
        <v>299</v>
      </c>
      <c r="D235" s="135"/>
      <c r="E235" s="140"/>
      <c r="F235" s="140"/>
      <c r="G235" s="130">
        <f>G236+G257</f>
        <v>337921.2</v>
      </c>
      <c r="H235" s="130">
        <f>H236+H257+H275</f>
        <v>342993.2</v>
      </c>
      <c r="I235" s="130">
        <f>I236+I257+I275</f>
        <v>237808.5</v>
      </c>
      <c r="J235" s="202">
        <f t="shared" si="93"/>
        <v>70.373951086821421</v>
      </c>
      <c r="K235" s="131">
        <f t="shared" si="94"/>
        <v>69.333298735951615</v>
      </c>
    </row>
    <row r="236" spans="1:11" ht="26.4">
      <c r="A236" s="133" t="s">
        <v>216</v>
      </c>
      <c r="B236" s="193" t="s">
        <v>59</v>
      </c>
      <c r="C236" s="79" t="s">
        <v>299</v>
      </c>
      <c r="D236" s="127" t="s">
        <v>188</v>
      </c>
      <c r="E236" s="96"/>
      <c r="F236" s="96"/>
      <c r="G236" s="130">
        <f>G237</f>
        <v>286245.40000000002</v>
      </c>
      <c r="H236" s="130">
        <f>H237</f>
        <v>279645.40000000002</v>
      </c>
      <c r="I236" s="130">
        <f t="shared" ref="I236:I237" si="107">I237</f>
        <v>181715.3</v>
      </c>
      <c r="J236" s="202">
        <f t="shared" si="93"/>
        <v>63.48234766392752</v>
      </c>
      <c r="K236" s="131">
        <f t="shared" si="94"/>
        <v>64.980614735661661</v>
      </c>
    </row>
    <row r="237" spans="1:11">
      <c r="A237" s="133" t="s">
        <v>217</v>
      </c>
      <c r="B237" s="193" t="s">
        <v>59</v>
      </c>
      <c r="C237" s="79" t="s">
        <v>299</v>
      </c>
      <c r="D237" s="127" t="s">
        <v>222</v>
      </c>
      <c r="E237" s="96"/>
      <c r="F237" s="96"/>
      <c r="G237" s="130">
        <f>G238</f>
        <v>286245.40000000002</v>
      </c>
      <c r="H237" s="130">
        <f>H238</f>
        <v>279645.40000000002</v>
      </c>
      <c r="I237" s="130">
        <f t="shared" si="107"/>
        <v>181715.3</v>
      </c>
      <c r="J237" s="202">
        <f t="shared" si="93"/>
        <v>63.48234766392752</v>
      </c>
      <c r="K237" s="131">
        <f t="shared" si="94"/>
        <v>64.980614735661661</v>
      </c>
    </row>
    <row r="238" spans="1:11" ht="28.5" customHeight="1">
      <c r="A238" s="156" t="s">
        <v>641</v>
      </c>
      <c r="B238" s="193" t="s">
        <v>59</v>
      </c>
      <c r="C238" s="79" t="s">
        <v>299</v>
      </c>
      <c r="D238" s="127" t="s">
        <v>640</v>
      </c>
      <c r="E238" s="142"/>
      <c r="F238" s="142"/>
      <c r="G238" s="130">
        <f>G239+G242+G245+G248+G254+G251</f>
        <v>286245.40000000002</v>
      </c>
      <c r="H238" s="130">
        <f>H239+H242+H245+H248+H254+H251</f>
        <v>279645.40000000002</v>
      </c>
      <c r="I238" s="130">
        <f t="shared" ref="I238" si="108">I239+I242+I245+I248+I254+I251</f>
        <v>181715.3</v>
      </c>
      <c r="J238" s="202">
        <f t="shared" si="93"/>
        <v>63.48234766392752</v>
      </c>
      <c r="K238" s="131">
        <f t="shared" si="94"/>
        <v>64.980614735661661</v>
      </c>
    </row>
    <row r="239" spans="1:11" ht="26.4">
      <c r="A239" s="157" t="s">
        <v>728</v>
      </c>
      <c r="B239" s="139" t="s">
        <v>59</v>
      </c>
      <c r="C239" s="95" t="s">
        <v>299</v>
      </c>
      <c r="D239" s="135" t="s">
        <v>727</v>
      </c>
      <c r="E239" s="140"/>
      <c r="F239" s="140"/>
      <c r="G239" s="136">
        <f t="shared" ref="G239:I240" si="109">G240</f>
        <v>98359</v>
      </c>
      <c r="H239" s="136">
        <f t="shared" si="109"/>
        <v>98359</v>
      </c>
      <c r="I239" s="136">
        <f t="shared" si="109"/>
        <v>60519.7</v>
      </c>
      <c r="J239" s="203">
        <f t="shared" si="93"/>
        <v>61.529397411523092</v>
      </c>
      <c r="K239" s="137">
        <f t="shared" si="94"/>
        <v>61.529397411523092</v>
      </c>
    </row>
    <row r="240" spans="1:11">
      <c r="A240" s="138" t="s">
        <v>68</v>
      </c>
      <c r="B240" s="139" t="s">
        <v>59</v>
      </c>
      <c r="C240" s="95" t="s">
        <v>299</v>
      </c>
      <c r="D240" s="135" t="s">
        <v>727</v>
      </c>
      <c r="E240" s="140">
        <v>200</v>
      </c>
      <c r="F240" s="140"/>
      <c r="G240" s="136">
        <f>G241</f>
        <v>98359</v>
      </c>
      <c r="H240" s="136">
        <f>H241</f>
        <v>98359</v>
      </c>
      <c r="I240" s="136">
        <f t="shared" si="109"/>
        <v>60519.7</v>
      </c>
      <c r="J240" s="203">
        <f t="shared" si="93"/>
        <v>61.529397411523092</v>
      </c>
      <c r="K240" s="137">
        <f t="shared" si="94"/>
        <v>61.529397411523092</v>
      </c>
    </row>
    <row r="241" spans="1:11" ht="26.4">
      <c r="A241" s="138" t="s">
        <v>70</v>
      </c>
      <c r="B241" s="139" t="s">
        <v>59</v>
      </c>
      <c r="C241" s="95" t="s">
        <v>299</v>
      </c>
      <c r="D241" s="135" t="s">
        <v>727</v>
      </c>
      <c r="E241" s="140">
        <v>240</v>
      </c>
      <c r="F241" s="140">
        <v>900810</v>
      </c>
      <c r="G241" s="136">
        <v>98359</v>
      </c>
      <c r="H241" s="136">
        <v>98359</v>
      </c>
      <c r="I241" s="136">
        <v>60519.7</v>
      </c>
      <c r="J241" s="203">
        <f t="shared" si="93"/>
        <v>61.529397411523092</v>
      </c>
      <c r="K241" s="137">
        <f t="shared" si="94"/>
        <v>61.529397411523092</v>
      </c>
    </row>
    <row r="242" spans="1:11" ht="26.4">
      <c r="A242" s="157" t="s">
        <v>218</v>
      </c>
      <c r="B242" s="139" t="s">
        <v>59</v>
      </c>
      <c r="C242" s="95" t="s">
        <v>299</v>
      </c>
      <c r="D242" s="135" t="s">
        <v>639</v>
      </c>
      <c r="E242" s="90"/>
      <c r="F242" s="90"/>
      <c r="G242" s="136">
        <f t="shared" ref="G242:H243" si="110">G243</f>
        <v>151544.6</v>
      </c>
      <c r="H242" s="136">
        <f t="shared" si="110"/>
        <v>149509</v>
      </c>
      <c r="I242" s="136">
        <f t="shared" ref="I242:I243" si="111">I243</f>
        <v>99374.1</v>
      </c>
      <c r="J242" s="203">
        <f t="shared" si="93"/>
        <v>65.574161006066873</v>
      </c>
      <c r="K242" s="137">
        <f t="shared" si="94"/>
        <v>66.466968543699707</v>
      </c>
    </row>
    <row r="243" spans="1:11">
      <c r="A243" s="138" t="s">
        <v>68</v>
      </c>
      <c r="B243" s="139" t="s">
        <v>59</v>
      </c>
      <c r="C243" s="95" t="s">
        <v>299</v>
      </c>
      <c r="D243" s="135" t="s">
        <v>639</v>
      </c>
      <c r="E243" s="140">
        <v>200</v>
      </c>
      <c r="F243" s="140"/>
      <c r="G243" s="136">
        <f t="shared" si="110"/>
        <v>151544.6</v>
      </c>
      <c r="H243" s="136">
        <f t="shared" si="110"/>
        <v>149509</v>
      </c>
      <c r="I243" s="136">
        <f t="shared" si="111"/>
        <v>99374.1</v>
      </c>
      <c r="J243" s="203">
        <f t="shared" si="93"/>
        <v>65.574161006066873</v>
      </c>
      <c r="K243" s="137">
        <f t="shared" si="94"/>
        <v>66.466968543699707</v>
      </c>
    </row>
    <row r="244" spans="1:11" ht="26.4">
      <c r="A244" s="138" t="s">
        <v>70</v>
      </c>
      <c r="B244" s="139" t="s">
        <v>59</v>
      </c>
      <c r="C244" s="95" t="s">
        <v>299</v>
      </c>
      <c r="D244" s="135" t="s">
        <v>639</v>
      </c>
      <c r="E244" s="140">
        <v>240</v>
      </c>
      <c r="F244" s="140">
        <v>900810</v>
      </c>
      <c r="G244" s="136">
        <v>151544.6</v>
      </c>
      <c r="H244" s="136">
        <v>149509</v>
      </c>
      <c r="I244" s="136">
        <v>99374.1</v>
      </c>
      <c r="J244" s="203">
        <f t="shared" si="93"/>
        <v>65.574161006066873</v>
      </c>
      <c r="K244" s="137">
        <f t="shared" si="94"/>
        <v>66.466968543699707</v>
      </c>
    </row>
    <row r="245" spans="1:11" ht="39.6">
      <c r="A245" s="157" t="s">
        <v>219</v>
      </c>
      <c r="B245" s="139" t="s">
        <v>59</v>
      </c>
      <c r="C245" s="95" t="s">
        <v>299</v>
      </c>
      <c r="D245" s="135" t="s">
        <v>638</v>
      </c>
      <c r="E245" s="90"/>
      <c r="F245" s="90"/>
      <c r="G245" s="136">
        <f t="shared" ref="G245:H246" si="112">G246</f>
        <v>1500</v>
      </c>
      <c r="H245" s="136">
        <f t="shared" si="112"/>
        <v>1500</v>
      </c>
      <c r="I245" s="136">
        <f t="shared" ref="I245:I246" si="113">I246</f>
        <v>1457</v>
      </c>
      <c r="J245" s="203">
        <f t="shared" si="93"/>
        <v>97.13333333333334</v>
      </c>
      <c r="K245" s="137">
        <f t="shared" si="94"/>
        <v>97.13333333333334</v>
      </c>
    </row>
    <row r="246" spans="1:11">
      <c r="A246" s="138" t="s">
        <v>68</v>
      </c>
      <c r="B246" s="139" t="s">
        <v>59</v>
      </c>
      <c r="C246" s="95" t="s">
        <v>299</v>
      </c>
      <c r="D246" s="135" t="s">
        <v>638</v>
      </c>
      <c r="E246" s="140">
        <v>200</v>
      </c>
      <c r="F246" s="140"/>
      <c r="G246" s="136">
        <f t="shared" si="112"/>
        <v>1500</v>
      </c>
      <c r="H246" s="136">
        <f t="shared" si="112"/>
        <v>1500</v>
      </c>
      <c r="I246" s="136">
        <f t="shared" si="113"/>
        <v>1457</v>
      </c>
      <c r="J246" s="203">
        <f t="shared" si="93"/>
        <v>97.13333333333334</v>
      </c>
      <c r="K246" s="137">
        <f t="shared" si="94"/>
        <v>97.13333333333334</v>
      </c>
    </row>
    <row r="247" spans="1:11" ht="26.4">
      <c r="A247" s="138" t="s">
        <v>70</v>
      </c>
      <c r="B247" s="139" t="s">
        <v>59</v>
      </c>
      <c r="C247" s="95" t="s">
        <v>299</v>
      </c>
      <c r="D247" s="135" t="s">
        <v>638</v>
      </c>
      <c r="E247" s="140">
        <v>240</v>
      </c>
      <c r="F247" s="140">
        <v>900810</v>
      </c>
      <c r="G247" s="136">
        <v>1500</v>
      </c>
      <c r="H247" s="136">
        <v>1500</v>
      </c>
      <c r="I247" s="136">
        <v>1457</v>
      </c>
      <c r="J247" s="203">
        <f t="shared" si="93"/>
        <v>97.13333333333334</v>
      </c>
      <c r="K247" s="137">
        <f t="shared" si="94"/>
        <v>97.13333333333334</v>
      </c>
    </row>
    <row r="248" spans="1:11" ht="26.4">
      <c r="A248" s="157" t="s">
        <v>220</v>
      </c>
      <c r="B248" s="139" t="s">
        <v>59</v>
      </c>
      <c r="C248" s="95" t="s">
        <v>299</v>
      </c>
      <c r="D248" s="135" t="s">
        <v>637</v>
      </c>
      <c r="E248" s="90"/>
      <c r="F248" s="90"/>
      <c r="G248" s="136">
        <f>G249</f>
        <v>10000</v>
      </c>
      <c r="H248" s="136">
        <f>H249</f>
        <v>10000</v>
      </c>
      <c r="I248" s="136">
        <f t="shared" ref="I248:I249" si="114">I249</f>
        <v>7660</v>
      </c>
      <c r="J248" s="203">
        <f t="shared" si="93"/>
        <v>76.599999999999994</v>
      </c>
      <c r="K248" s="137">
        <f t="shared" si="94"/>
        <v>76.599999999999994</v>
      </c>
    </row>
    <row r="249" spans="1:11">
      <c r="A249" s="138" t="s">
        <v>68</v>
      </c>
      <c r="B249" s="139" t="s">
        <v>59</v>
      </c>
      <c r="C249" s="95" t="s">
        <v>299</v>
      </c>
      <c r="D249" s="135" t="s">
        <v>637</v>
      </c>
      <c r="E249" s="140">
        <v>200</v>
      </c>
      <c r="F249" s="140"/>
      <c r="G249" s="136">
        <f>G250</f>
        <v>10000</v>
      </c>
      <c r="H249" s="136">
        <f>H250</f>
        <v>10000</v>
      </c>
      <c r="I249" s="136">
        <f t="shared" si="114"/>
        <v>7660</v>
      </c>
      <c r="J249" s="203">
        <f t="shared" si="93"/>
        <v>76.599999999999994</v>
      </c>
      <c r="K249" s="137">
        <f t="shared" si="94"/>
        <v>76.599999999999994</v>
      </c>
    </row>
    <row r="250" spans="1:11" ht="26.4">
      <c r="A250" s="138" t="s">
        <v>70</v>
      </c>
      <c r="B250" s="139" t="s">
        <v>59</v>
      </c>
      <c r="C250" s="95" t="s">
        <v>299</v>
      </c>
      <c r="D250" s="135" t="s">
        <v>637</v>
      </c>
      <c r="E250" s="140">
        <v>240</v>
      </c>
      <c r="F250" s="140">
        <v>900810</v>
      </c>
      <c r="G250" s="136">
        <v>10000</v>
      </c>
      <c r="H250" s="136">
        <v>10000</v>
      </c>
      <c r="I250" s="136">
        <v>7660</v>
      </c>
      <c r="J250" s="203">
        <f t="shared" si="93"/>
        <v>76.599999999999994</v>
      </c>
      <c r="K250" s="137">
        <f t="shared" si="94"/>
        <v>76.599999999999994</v>
      </c>
    </row>
    <row r="251" spans="1:11" ht="26.4">
      <c r="A251" s="157" t="s">
        <v>762</v>
      </c>
      <c r="B251" s="139" t="s">
        <v>59</v>
      </c>
      <c r="C251" s="95" t="s">
        <v>299</v>
      </c>
      <c r="D251" s="135" t="s">
        <v>763</v>
      </c>
      <c r="E251" s="140"/>
      <c r="F251" s="140"/>
      <c r="G251" s="136">
        <f>G252</f>
        <v>2795</v>
      </c>
      <c r="H251" s="136">
        <f>H252</f>
        <v>1545.7</v>
      </c>
      <c r="I251" s="136">
        <f t="shared" ref="G251:I252" si="115">I252</f>
        <v>575.79999999999995</v>
      </c>
      <c r="J251" s="203">
        <f t="shared" si="93"/>
        <v>20.60107334525939</v>
      </c>
      <c r="K251" s="137">
        <f t="shared" si="94"/>
        <v>37.251730607491744</v>
      </c>
    </row>
    <row r="252" spans="1:11">
      <c r="A252" s="138" t="s">
        <v>68</v>
      </c>
      <c r="B252" s="139" t="s">
        <v>59</v>
      </c>
      <c r="C252" s="95" t="s">
        <v>299</v>
      </c>
      <c r="D252" s="135" t="s">
        <v>763</v>
      </c>
      <c r="E252" s="140" t="s">
        <v>69</v>
      </c>
      <c r="F252" s="140"/>
      <c r="G252" s="136">
        <f t="shared" si="115"/>
        <v>2795</v>
      </c>
      <c r="H252" s="136">
        <f t="shared" si="115"/>
        <v>1545.7</v>
      </c>
      <c r="I252" s="136">
        <f t="shared" si="115"/>
        <v>575.79999999999995</v>
      </c>
      <c r="J252" s="203">
        <f t="shared" si="93"/>
        <v>20.60107334525939</v>
      </c>
      <c r="K252" s="137">
        <f t="shared" si="94"/>
        <v>37.251730607491744</v>
      </c>
    </row>
    <row r="253" spans="1:11" ht="26.4">
      <c r="A253" s="138" t="s">
        <v>70</v>
      </c>
      <c r="B253" s="139" t="s">
        <v>59</v>
      </c>
      <c r="C253" s="95" t="s">
        <v>299</v>
      </c>
      <c r="D253" s="135" t="s">
        <v>763</v>
      </c>
      <c r="E253" s="140" t="s">
        <v>71</v>
      </c>
      <c r="F253" s="140">
        <v>900810</v>
      </c>
      <c r="G253" s="136">
        <v>2795</v>
      </c>
      <c r="H253" s="136">
        <v>1545.7</v>
      </c>
      <c r="I253" s="136">
        <v>575.79999999999995</v>
      </c>
      <c r="J253" s="203">
        <f t="shared" si="93"/>
        <v>20.60107334525939</v>
      </c>
      <c r="K253" s="137">
        <f t="shared" si="94"/>
        <v>37.251730607491744</v>
      </c>
    </row>
    <row r="254" spans="1:11">
      <c r="A254" s="157" t="s">
        <v>221</v>
      </c>
      <c r="B254" s="139" t="s">
        <v>59</v>
      </c>
      <c r="C254" s="95" t="s">
        <v>299</v>
      </c>
      <c r="D254" s="135" t="s">
        <v>636</v>
      </c>
      <c r="E254" s="140"/>
      <c r="F254" s="140"/>
      <c r="G254" s="136">
        <f t="shared" ref="G254:I255" si="116">G255</f>
        <v>22046.799999999999</v>
      </c>
      <c r="H254" s="136">
        <f t="shared" si="116"/>
        <v>18731.7</v>
      </c>
      <c r="I254" s="136">
        <f t="shared" si="116"/>
        <v>12128.7</v>
      </c>
      <c r="J254" s="203">
        <f t="shared" si="93"/>
        <v>55.013425984723405</v>
      </c>
      <c r="K254" s="137">
        <f t="shared" si="94"/>
        <v>64.749595605310788</v>
      </c>
    </row>
    <row r="255" spans="1:11">
      <c r="A255" s="138" t="s">
        <v>68</v>
      </c>
      <c r="B255" s="139" t="s">
        <v>59</v>
      </c>
      <c r="C255" s="95" t="s">
        <v>299</v>
      </c>
      <c r="D255" s="135" t="s">
        <v>636</v>
      </c>
      <c r="E255" s="140">
        <v>200</v>
      </c>
      <c r="F255" s="140"/>
      <c r="G255" s="136">
        <f>G256</f>
        <v>22046.799999999999</v>
      </c>
      <c r="H255" s="136">
        <f>H256</f>
        <v>18731.7</v>
      </c>
      <c r="I255" s="136">
        <f t="shared" si="116"/>
        <v>12128.7</v>
      </c>
      <c r="J255" s="203">
        <f t="shared" si="93"/>
        <v>55.013425984723405</v>
      </c>
      <c r="K255" s="137">
        <f t="shared" si="94"/>
        <v>64.749595605310788</v>
      </c>
    </row>
    <row r="256" spans="1:11" ht="26.4">
      <c r="A256" s="138" t="s">
        <v>70</v>
      </c>
      <c r="B256" s="139" t="s">
        <v>59</v>
      </c>
      <c r="C256" s="95" t="s">
        <v>299</v>
      </c>
      <c r="D256" s="135" t="s">
        <v>636</v>
      </c>
      <c r="E256" s="140">
        <v>240</v>
      </c>
      <c r="F256" s="140">
        <v>900810</v>
      </c>
      <c r="G256" s="136">
        <v>22046.799999999999</v>
      </c>
      <c r="H256" s="136">
        <v>18731.7</v>
      </c>
      <c r="I256" s="136">
        <v>12128.7</v>
      </c>
      <c r="J256" s="203">
        <f t="shared" si="93"/>
        <v>55.013425984723405</v>
      </c>
      <c r="K256" s="137">
        <f t="shared" si="94"/>
        <v>64.749595605310788</v>
      </c>
    </row>
    <row r="257" spans="1:11" s="107" customFormat="1" ht="26.4">
      <c r="A257" s="141" t="s">
        <v>224</v>
      </c>
      <c r="B257" s="193" t="s">
        <v>59</v>
      </c>
      <c r="C257" s="79" t="s">
        <v>299</v>
      </c>
      <c r="D257" s="127" t="s">
        <v>225</v>
      </c>
      <c r="E257" s="142"/>
      <c r="F257" s="142"/>
      <c r="G257" s="130">
        <f>G258</f>
        <v>51675.8</v>
      </c>
      <c r="H257" s="130">
        <f>H258</f>
        <v>53475.8</v>
      </c>
      <c r="I257" s="130">
        <f t="shared" ref="I257" si="117">I258</f>
        <v>46221.2</v>
      </c>
      <c r="J257" s="202">
        <f t="shared" si="93"/>
        <v>89.444575604054506</v>
      </c>
      <c r="K257" s="131">
        <f t="shared" si="94"/>
        <v>86.433863542013384</v>
      </c>
    </row>
    <row r="258" spans="1:11" s="107" customFormat="1" ht="39.6">
      <c r="A258" s="132" t="s">
        <v>642</v>
      </c>
      <c r="B258" s="193" t="s">
        <v>59</v>
      </c>
      <c r="C258" s="79" t="s">
        <v>299</v>
      </c>
      <c r="D258" s="127" t="s">
        <v>231</v>
      </c>
      <c r="E258" s="142"/>
      <c r="F258" s="142"/>
      <c r="G258" s="130">
        <f>G259+G263</f>
        <v>51675.8</v>
      </c>
      <c r="H258" s="130">
        <f>H259+H263</f>
        <v>53475.8</v>
      </c>
      <c r="I258" s="130">
        <f>I259+I263</f>
        <v>46221.2</v>
      </c>
      <c r="J258" s="202">
        <f t="shared" si="93"/>
        <v>89.444575604054506</v>
      </c>
      <c r="K258" s="131">
        <f t="shared" si="94"/>
        <v>86.433863542013384</v>
      </c>
    </row>
    <row r="259" spans="1:11" s="107" customFormat="1">
      <c r="A259" s="141" t="s">
        <v>192</v>
      </c>
      <c r="B259" s="193" t="s">
        <v>59</v>
      </c>
      <c r="C259" s="79" t="s">
        <v>299</v>
      </c>
      <c r="D259" s="127" t="s">
        <v>646</v>
      </c>
      <c r="E259" s="142"/>
      <c r="F259" s="142"/>
      <c r="G259" s="130">
        <f>+G260</f>
        <v>16074.7</v>
      </c>
      <c r="H259" s="130">
        <f>+H260</f>
        <v>16074.7</v>
      </c>
      <c r="I259" s="130">
        <f t="shared" ref="I259" si="118">+I260</f>
        <v>16021.1</v>
      </c>
      <c r="J259" s="202">
        <f t="shared" si="93"/>
        <v>99.666556763112212</v>
      </c>
      <c r="K259" s="131">
        <f t="shared" si="94"/>
        <v>99.666556763112212</v>
      </c>
    </row>
    <row r="260" spans="1:11">
      <c r="A260" s="138" t="s">
        <v>423</v>
      </c>
      <c r="B260" s="139" t="s">
        <v>59</v>
      </c>
      <c r="C260" s="95" t="s">
        <v>299</v>
      </c>
      <c r="D260" s="135" t="s">
        <v>737</v>
      </c>
      <c r="E260" s="140"/>
      <c r="F260" s="140"/>
      <c r="G260" s="136">
        <f>G261</f>
        <v>16074.7</v>
      </c>
      <c r="H260" s="136">
        <f>H261</f>
        <v>16074.7</v>
      </c>
      <c r="I260" s="136">
        <f t="shared" ref="I260:I261" si="119">I261</f>
        <v>16021.1</v>
      </c>
      <c r="J260" s="203">
        <f t="shared" si="93"/>
        <v>99.666556763112212</v>
      </c>
      <c r="K260" s="137">
        <f t="shared" si="94"/>
        <v>99.666556763112212</v>
      </c>
    </row>
    <row r="261" spans="1:11">
      <c r="A261" s="138" t="s">
        <v>68</v>
      </c>
      <c r="B261" s="139" t="s">
        <v>59</v>
      </c>
      <c r="C261" s="95" t="s">
        <v>299</v>
      </c>
      <c r="D261" s="135" t="s">
        <v>737</v>
      </c>
      <c r="E261" s="140">
        <v>200</v>
      </c>
      <c r="F261" s="140"/>
      <c r="G261" s="136">
        <f>G262</f>
        <v>16074.7</v>
      </c>
      <c r="H261" s="136">
        <f>H262</f>
        <v>16074.7</v>
      </c>
      <c r="I261" s="136">
        <f t="shared" si="119"/>
        <v>16021.1</v>
      </c>
      <c r="J261" s="203">
        <f t="shared" si="93"/>
        <v>99.666556763112212</v>
      </c>
      <c r="K261" s="137">
        <f t="shared" si="94"/>
        <v>99.666556763112212</v>
      </c>
    </row>
    <row r="262" spans="1:11" ht="26.4">
      <c r="A262" s="138" t="s">
        <v>70</v>
      </c>
      <c r="B262" s="139" t="s">
        <v>59</v>
      </c>
      <c r="C262" s="95" t="s">
        <v>299</v>
      </c>
      <c r="D262" s="135" t="s">
        <v>737</v>
      </c>
      <c r="E262" s="140">
        <v>240</v>
      </c>
      <c r="F262" s="140">
        <v>900810</v>
      </c>
      <c r="G262" s="136">
        <v>16074.7</v>
      </c>
      <c r="H262" s="136">
        <v>16074.7</v>
      </c>
      <c r="I262" s="136">
        <v>16021.1</v>
      </c>
      <c r="J262" s="203">
        <f t="shared" si="93"/>
        <v>99.666556763112212</v>
      </c>
      <c r="K262" s="137">
        <f t="shared" si="94"/>
        <v>99.666556763112212</v>
      </c>
    </row>
    <row r="263" spans="1:11" s="107" customFormat="1" ht="26.4">
      <c r="A263" s="146" t="s">
        <v>648</v>
      </c>
      <c r="B263" s="193" t="s">
        <v>59</v>
      </c>
      <c r="C263" s="79" t="s">
        <v>299</v>
      </c>
      <c r="D263" s="127" t="s">
        <v>232</v>
      </c>
      <c r="E263" s="142"/>
      <c r="F263" s="142"/>
      <c r="G263" s="130">
        <f>G264+G272+G269</f>
        <v>35601.1</v>
      </c>
      <c r="H263" s="130">
        <f>H264+H272+H269</f>
        <v>37401.1</v>
      </c>
      <c r="I263" s="130">
        <f t="shared" ref="I263" si="120">I264+I272+I269</f>
        <v>30200.1</v>
      </c>
      <c r="J263" s="202">
        <f t="shared" si="93"/>
        <v>84.829120448525458</v>
      </c>
      <c r="K263" s="131">
        <f t="shared" si="94"/>
        <v>80.746555582589821</v>
      </c>
    </row>
    <row r="264" spans="1:11">
      <c r="A264" s="147" t="s">
        <v>674</v>
      </c>
      <c r="B264" s="139" t="s">
        <v>59</v>
      </c>
      <c r="C264" s="95" t="s">
        <v>299</v>
      </c>
      <c r="D264" s="135" t="s">
        <v>647</v>
      </c>
      <c r="E264" s="140"/>
      <c r="F264" s="140"/>
      <c r="G264" s="136">
        <f>G265+G267</f>
        <v>4800</v>
      </c>
      <c r="H264" s="136">
        <f>H265+H267</f>
        <v>4800</v>
      </c>
      <c r="I264" s="136">
        <f t="shared" ref="I264" si="121">I265+I267</f>
        <v>3752</v>
      </c>
      <c r="J264" s="203">
        <f t="shared" si="93"/>
        <v>78.166666666666657</v>
      </c>
      <c r="K264" s="137">
        <f t="shared" si="94"/>
        <v>78.166666666666657</v>
      </c>
    </row>
    <row r="265" spans="1:11">
      <c r="A265" s="138" t="s">
        <v>68</v>
      </c>
      <c r="B265" s="139" t="s">
        <v>59</v>
      </c>
      <c r="C265" s="95" t="s">
        <v>299</v>
      </c>
      <c r="D265" s="135" t="s">
        <v>647</v>
      </c>
      <c r="E265" s="140">
        <v>200</v>
      </c>
      <c r="F265" s="140"/>
      <c r="G265" s="136">
        <f>G266</f>
        <v>3800</v>
      </c>
      <c r="H265" s="136">
        <f>H266</f>
        <v>3800</v>
      </c>
      <c r="I265" s="136">
        <f t="shared" ref="I265" si="122">I266</f>
        <v>3063.2</v>
      </c>
      <c r="J265" s="203">
        <f t="shared" si="93"/>
        <v>80.610526315789471</v>
      </c>
      <c r="K265" s="137">
        <f t="shared" si="94"/>
        <v>80.610526315789471</v>
      </c>
    </row>
    <row r="266" spans="1:11" ht="26.4">
      <c r="A266" s="138" t="s">
        <v>70</v>
      </c>
      <c r="B266" s="139" t="s">
        <v>59</v>
      </c>
      <c r="C266" s="95" t="s">
        <v>299</v>
      </c>
      <c r="D266" s="135" t="s">
        <v>647</v>
      </c>
      <c r="E266" s="140">
        <v>240</v>
      </c>
      <c r="F266" s="140">
        <v>900810</v>
      </c>
      <c r="G266" s="136">
        <v>3800</v>
      </c>
      <c r="H266" s="136">
        <v>3800</v>
      </c>
      <c r="I266" s="136">
        <v>3063.2</v>
      </c>
      <c r="J266" s="203">
        <f t="shared" ref="J266:J329" si="123">I266/G266*100</f>
        <v>80.610526315789471</v>
      </c>
      <c r="K266" s="137">
        <f t="shared" ref="K266:K329" si="124">I266/H266*100</f>
        <v>80.610526315789471</v>
      </c>
    </row>
    <row r="267" spans="1:11" ht="26.4">
      <c r="A267" s="138" t="s">
        <v>79</v>
      </c>
      <c r="B267" s="139" t="s">
        <v>59</v>
      </c>
      <c r="C267" s="95" t="s">
        <v>299</v>
      </c>
      <c r="D267" s="135" t="s">
        <v>647</v>
      </c>
      <c r="E267" s="140">
        <v>600</v>
      </c>
      <c r="F267" s="140"/>
      <c r="G267" s="136">
        <f>G268</f>
        <v>1000</v>
      </c>
      <c r="H267" s="136">
        <f>H268</f>
        <v>1000</v>
      </c>
      <c r="I267" s="136">
        <f t="shared" ref="I267" si="125">I268</f>
        <v>688.8</v>
      </c>
      <c r="J267" s="203">
        <f t="shared" si="123"/>
        <v>68.88</v>
      </c>
      <c r="K267" s="137">
        <f t="shared" si="124"/>
        <v>68.88</v>
      </c>
    </row>
    <row r="268" spans="1:11">
      <c r="A268" s="138" t="s">
        <v>81</v>
      </c>
      <c r="B268" s="139" t="s">
        <v>59</v>
      </c>
      <c r="C268" s="95" t="s">
        <v>299</v>
      </c>
      <c r="D268" s="135" t="s">
        <v>647</v>
      </c>
      <c r="E268" s="140">
        <v>610</v>
      </c>
      <c r="F268" s="140">
        <v>900810</v>
      </c>
      <c r="G268" s="136">
        <v>1000</v>
      </c>
      <c r="H268" s="136">
        <v>1000</v>
      </c>
      <c r="I268" s="136">
        <v>688.8</v>
      </c>
      <c r="J268" s="203">
        <f t="shared" si="123"/>
        <v>68.88</v>
      </c>
      <c r="K268" s="137">
        <f t="shared" si="124"/>
        <v>68.88</v>
      </c>
    </row>
    <row r="269" spans="1:11" ht="26.4">
      <c r="A269" s="138" t="s">
        <v>779</v>
      </c>
      <c r="B269" s="139" t="s">
        <v>59</v>
      </c>
      <c r="C269" s="95" t="s">
        <v>299</v>
      </c>
      <c r="D269" s="135" t="s">
        <v>778</v>
      </c>
      <c r="E269" s="140"/>
      <c r="F269" s="140"/>
      <c r="G269" s="136">
        <f>G270</f>
        <v>29601.1</v>
      </c>
      <c r="H269" s="136">
        <f>H270</f>
        <v>29601.1</v>
      </c>
      <c r="I269" s="136">
        <f>I270</f>
        <v>24651.1</v>
      </c>
      <c r="J269" s="203">
        <f t="shared" si="123"/>
        <v>83.277648465766475</v>
      </c>
      <c r="K269" s="137">
        <f t="shared" si="124"/>
        <v>83.277648465766475</v>
      </c>
    </row>
    <row r="270" spans="1:11">
      <c r="A270" s="138" t="s">
        <v>68</v>
      </c>
      <c r="B270" s="139" t="s">
        <v>59</v>
      </c>
      <c r="C270" s="95" t="s">
        <v>299</v>
      </c>
      <c r="D270" s="135" t="s">
        <v>778</v>
      </c>
      <c r="E270" s="140">
        <v>200</v>
      </c>
      <c r="F270" s="140"/>
      <c r="G270" s="136">
        <f>G271</f>
        <v>29601.1</v>
      </c>
      <c r="H270" s="136">
        <f>H271</f>
        <v>29601.1</v>
      </c>
      <c r="I270" s="136">
        <f t="shared" ref="I270" si="126">I271</f>
        <v>24651.1</v>
      </c>
      <c r="J270" s="203">
        <f t="shared" si="123"/>
        <v>83.277648465766475</v>
      </c>
      <c r="K270" s="137">
        <f t="shared" si="124"/>
        <v>83.277648465766475</v>
      </c>
    </row>
    <row r="271" spans="1:11" ht="26.4">
      <c r="A271" s="138" t="s">
        <v>70</v>
      </c>
      <c r="B271" s="139" t="s">
        <v>59</v>
      </c>
      <c r="C271" s="95" t="s">
        <v>299</v>
      </c>
      <c r="D271" s="135" t="s">
        <v>778</v>
      </c>
      <c r="E271" s="140">
        <v>240</v>
      </c>
      <c r="F271" s="140">
        <v>900810</v>
      </c>
      <c r="G271" s="136">
        <v>29601.1</v>
      </c>
      <c r="H271" s="136">
        <v>29601.1</v>
      </c>
      <c r="I271" s="136">
        <v>24651.1</v>
      </c>
      <c r="J271" s="203">
        <f t="shared" si="123"/>
        <v>83.277648465766475</v>
      </c>
      <c r="K271" s="137">
        <f t="shared" si="124"/>
        <v>83.277648465766475</v>
      </c>
    </row>
    <row r="272" spans="1:11">
      <c r="A272" s="138" t="s">
        <v>649</v>
      </c>
      <c r="B272" s="139" t="s">
        <v>59</v>
      </c>
      <c r="C272" s="95" t="s">
        <v>299</v>
      </c>
      <c r="D272" s="135" t="s">
        <v>735</v>
      </c>
      <c r="E272" s="140"/>
      <c r="F272" s="140"/>
      <c r="G272" s="136">
        <f>G273</f>
        <v>1200</v>
      </c>
      <c r="H272" s="136">
        <f>H273</f>
        <v>3000</v>
      </c>
      <c r="I272" s="136">
        <f t="shared" ref="I272" si="127">I273</f>
        <v>1797</v>
      </c>
      <c r="J272" s="203">
        <f t="shared" si="123"/>
        <v>149.75</v>
      </c>
      <c r="K272" s="137">
        <f t="shared" si="124"/>
        <v>59.9</v>
      </c>
    </row>
    <row r="273" spans="1:11" ht="14.25" customHeight="1">
      <c r="A273" s="138" t="s">
        <v>68</v>
      </c>
      <c r="B273" s="139" t="s">
        <v>59</v>
      </c>
      <c r="C273" s="95" t="s">
        <v>299</v>
      </c>
      <c r="D273" s="135" t="s">
        <v>735</v>
      </c>
      <c r="E273" s="140" t="s">
        <v>69</v>
      </c>
      <c r="F273" s="140"/>
      <c r="G273" s="136">
        <f>G274</f>
        <v>1200</v>
      </c>
      <c r="H273" s="136">
        <f>H274</f>
        <v>3000</v>
      </c>
      <c r="I273" s="136">
        <f>I274</f>
        <v>1797</v>
      </c>
      <c r="J273" s="203">
        <f t="shared" si="123"/>
        <v>149.75</v>
      </c>
      <c r="K273" s="137">
        <f t="shared" si="124"/>
        <v>59.9</v>
      </c>
    </row>
    <row r="274" spans="1:11" ht="26.4">
      <c r="A274" s="138" t="s">
        <v>70</v>
      </c>
      <c r="B274" s="139" t="s">
        <v>59</v>
      </c>
      <c r="C274" s="95" t="s">
        <v>299</v>
      </c>
      <c r="D274" s="135" t="s">
        <v>735</v>
      </c>
      <c r="E274" s="140" t="s">
        <v>71</v>
      </c>
      <c r="F274" s="140">
        <v>900810</v>
      </c>
      <c r="G274" s="136">
        <v>1200</v>
      </c>
      <c r="H274" s="136">
        <v>3000</v>
      </c>
      <c r="I274" s="136">
        <v>1797</v>
      </c>
      <c r="J274" s="203">
        <f t="shared" si="123"/>
        <v>149.75</v>
      </c>
      <c r="K274" s="137">
        <f t="shared" si="124"/>
        <v>59.9</v>
      </c>
    </row>
    <row r="275" spans="1:11">
      <c r="A275" s="141" t="s">
        <v>879</v>
      </c>
      <c r="B275" s="193" t="s">
        <v>59</v>
      </c>
      <c r="C275" s="114" t="s">
        <v>299</v>
      </c>
      <c r="D275" s="127" t="s">
        <v>163</v>
      </c>
      <c r="E275" s="142"/>
      <c r="F275" s="142"/>
      <c r="G275" s="130">
        <f>G276</f>
        <v>0</v>
      </c>
      <c r="H275" s="130">
        <f t="shared" ref="H275:I277" si="128">H276</f>
        <v>9872</v>
      </c>
      <c r="I275" s="130">
        <f t="shared" si="128"/>
        <v>9872</v>
      </c>
      <c r="J275" s="202">
        <v>0</v>
      </c>
      <c r="K275" s="131">
        <f t="shared" si="124"/>
        <v>100</v>
      </c>
    </row>
    <row r="276" spans="1:11">
      <c r="A276" s="138" t="s">
        <v>704</v>
      </c>
      <c r="B276" s="139" t="s">
        <v>59</v>
      </c>
      <c r="C276" s="116" t="s">
        <v>299</v>
      </c>
      <c r="D276" s="127" t="s">
        <v>703</v>
      </c>
      <c r="E276" s="140"/>
      <c r="F276" s="140"/>
      <c r="G276" s="136">
        <f>G277</f>
        <v>0</v>
      </c>
      <c r="H276" s="136">
        <f t="shared" si="128"/>
        <v>9872</v>
      </c>
      <c r="I276" s="136">
        <f t="shared" si="128"/>
        <v>9872</v>
      </c>
      <c r="J276" s="203">
        <v>0</v>
      </c>
      <c r="K276" s="137">
        <f t="shared" si="124"/>
        <v>100</v>
      </c>
    </row>
    <row r="277" spans="1:11">
      <c r="A277" s="138" t="s">
        <v>72</v>
      </c>
      <c r="B277" s="139" t="s">
        <v>59</v>
      </c>
      <c r="C277" s="116" t="s">
        <v>299</v>
      </c>
      <c r="D277" s="135" t="s">
        <v>703</v>
      </c>
      <c r="E277" s="140" t="s">
        <v>73</v>
      </c>
      <c r="F277" s="140"/>
      <c r="G277" s="136">
        <f>G278</f>
        <v>0</v>
      </c>
      <c r="H277" s="136">
        <f t="shared" si="128"/>
        <v>9872</v>
      </c>
      <c r="I277" s="136">
        <f t="shared" si="128"/>
        <v>9872</v>
      </c>
      <c r="J277" s="203">
        <v>0</v>
      </c>
      <c r="K277" s="137">
        <f t="shared" si="124"/>
        <v>100</v>
      </c>
    </row>
    <row r="278" spans="1:11">
      <c r="A278" s="138" t="s">
        <v>705</v>
      </c>
      <c r="B278" s="139" t="s">
        <v>59</v>
      </c>
      <c r="C278" s="116" t="s">
        <v>299</v>
      </c>
      <c r="D278" s="135" t="s">
        <v>703</v>
      </c>
      <c r="E278" s="140">
        <v>830</v>
      </c>
      <c r="F278" s="140">
        <v>900100</v>
      </c>
      <c r="G278" s="136">
        <v>0</v>
      </c>
      <c r="H278" s="136">
        <v>9872</v>
      </c>
      <c r="I278" s="136">
        <v>9872</v>
      </c>
      <c r="J278" s="203">
        <v>0</v>
      </c>
      <c r="K278" s="137">
        <f t="shared" si="124"/>
        <v>100</v>
      </c>
    </row>
    <row r="279" spans="1:11">
      <c r="A279" s="101" t="s">
        <v>90</v>
      </c>
      <c r="B279" s="193">
        <v>901</v>
      </c>
      <c r="C279" s="79" t="s">
        <v>272</v>
      </c>
      <c r="D279" s="135"/>
      <c r="E279" s="140"/>
      <c r="F279" s="140"/>
      <c r="G279" s="130">
        <f t="shared" ref="G279:I279" si="129">G280</f>
        <v>8719.6</v>
      </c>
      <c r="H279" s="130">
        <f t="shared" si="129"/>
        <v>8404.6</v>
      </c>
      <c r="I279" s="130">
        <f t="shared" si="129"/>
        <v>4395.5</v>
      </c>
      <c r="J279" s="202">
        <f t="shared" si="123"/>
        <v>50.409422450571128</v>
      </c>
      <c r="K279" s="131">
        <f t="shared" si="124"/>
        <v>52.298741165552201</v>
      </c>
    </row>
    <row r="280" spans="1:11">
      <c r="A280" s="141" t="s">
        <v>567</v>
      </c>
      <c r="B280" s="193">
        <v>901</v>
      </c>
      <c r="C280" s="79" t="s">
        <v>272</v>
      </c>
      <c r="D280" s="127" t="s">
        <v>161</v>
      </c>
      <c r="E280" s="140"/>
      <c r="F280" s="140"/>
      <c r="G280" s="130">
        <f>G286+G281</f>
        <v>8719.6</v>
      </c>
      <c r="H280" s="130">
        <f>H286+H281</f>
        <v>8404.6</v>
      </c>
      <c r="I280" s="130">
        <f>I286+I281</f>
        <v>4395.5</v>
      </c>
      <c r="J280" s="202">
        <f t="shared" si="123"/>
        <v>50.409422450571128</v>
      </c>
      <c r="K280" s="131">
        <f t="shared" si="124"/>
        <v>52.298741165552201</v>
      </c>
    </row>
    <row r="281" spans="1:11" ht="39.6">
      <c r="A281" s="146" t="s">
        <v>481</v>
      </c>
      <c r="B281" s="193">
        <v>901</v>
      </c>
      <c r="C281" s="79" t="s">
        <v>272</v>
      </c>
      <c r="D281" s="127" t="s">
        <v>162</v>
      </c>
      <c r="E281" s="140"/>
      <c r="F281" s="140"/>
      <c r="G281" s="130">
        <f t="shared" ref="G281:H284" si="130">G282</f>
        <v>845</v>
      </c>
      <c r="H281" s="130">
        <f t="shared" si="130"/>
        <v>845</v>
      </c>
      <c r="I281" s="130">
        <f t="shared" ref="I281:I284" si="131">I282</f>
        <v>380</v>
      </c>
      <c r="J281" s="202">
        <f t="shared" si="123"/>
        <v>44.970414201183431</v>
      </c>
      <c r="K281" s="131">
        <f t="shared" si="124"/>
        <v>44.970414201183431</v>
      </c>
    </row>
    <row r="282" spans="1:11" ht="52.8">
      <c r="A282" s="141" t="s">
        <v>558</v>
      </c>
      <c r="B282" s="193">
        <v>901</v>
      </c>
      <c r="C282" s="79" t="s">
        <v>272</v>
      </c>
      <c r="D282" s="127" t="s">
        <v>557</v>
      </c>
      <c r="E282" s="142"/>
      <c r="F282" s="142"/>
      <c r="G282" s="130">
        <f t="shared" si="130"/>
        <v>845</v>
      </c>
      <c r="H282" s="130">
        <f t="shared" si="130"/>
        <v>845</v>
      </c>
      <c r="I282" s="130">
        <f t="shared" si="131"/>
        <v>380</v>
      </c>
      <c r="J282" s="202">
        <f t="shared" si="123"/>
        <v>44.970414201183431</v>
      </c>
      <c r="K282" s="131">
        <f t="shared" si="124"/>
        <v>44.970414201183431</v>
      </c>
    </row>
    <row r="283" spans="1:11" ht="52.8">
      <c r="A283" s="138" t="s">
        <v>562</v>
      </c>
      <c r="B283" s="139">
        <v>901</v>
      </c>
      <c r="C283" s="95" t="s">
        <v>272</v>
      </c>
      <c r="D283" s="135" t="s">
        <v>721</v>
      </c>
      <c r="E283" s="140"/>
      <c r="F283" s="140"/>
      <c r="G283" s="136">
        <f t="shared" si="130"/>
        <v>845</v>
      </c>
      <c r="H283" s="136">
        <f t="shared" si="130"/>
        <v>845</v>
      </c>
      <c r="I283" s="136">
        <f t="shared" si="131"/>
        <v>380</v>
      </c>
      <c r="J283" s="203">
        <f t="shared" si="123"/>
        <v>44.970414201183431</v>
      </c>
      <c r="K283" s="137">
        <f t="shared" si="124"/>
        <v>44.970414201183431</v>
      </c>
    </row>
    <row r="284" spans="1:11" ht="26.4">
      <c r="A284" s="138" t="s">
        <v>79</v>
      </c>
      <c r="B284" s="139">
        <v>901</v>
      </c>
      <c r="C284" s="95" t="s">
        <v>272</v>
      </c>
      <c r="D284" s="135" t="s">
        <v>721</v>
      </c>
      <c r="E284" s="140" t="s">
        <v>80</v>
      </c>
      <c r="F284" s="140"/>
      <c r="G284" s="136">
        <f t="shared" si="130"/>
        <v>845</v>
      </c>
      <c r="H284" s="136">
        <f t="shared" si="130"/>
        <v>845</v>
      </c>
      <c r="I284" s="136">
        <f t="shared" si="131"/>
        <v>380</v>
      </c>
      <c r="J284" s="203">
        <f t="shared" si="123"/>
        <v>44.970414201183431</v>
      </c>
      <c r="K284" s="137">
        <f t="shared" si="124"/>
        <v>44.970414201183431</v>
      </c>
    </row>
    <row r="285" spans="1:11">
      <c r="A285" s="138" t="s">
        <v>81</v>
      </c>
      <c r="B285" s="139">
        <v>901</v>
      </c>
      <c r="C285" s="95" t="s">
        <v>272</v>
      </c>
      <c r="D285" s="135" t="s">
        <v>721</v>
      </c>
      <c r="E285" s="140" t="s">
        <v>82</v>
      </c>
      <c r="F285" s="140">
        <v>900100</v>
      </c>
      <c r="G285" s="136">
        <v>845</v>
      </c>
      <c r="H285" s="136">
        <v>845</v>
      </c>
      <c r="I285" s="136">
        <v>380</v>
      </c>
      <c r="J285" s="203">
        <f t="shared" si="123"/>
        <v>44.970414201183431</v>
      </c>
      <c r="K285" s="137">
        <f t="shared" si="124"/>
        <v>44.970414201183431</v>
      </c>
    </row>
    <row r="286" spans="1:11" ht="39.6">
      <c r="A286" s="132" t="s">
        <v>560</v>
      </c>
      <c r="B286" s="193">
        <v>901</v>
      </c>
      <c r="C286" s="79" t="s">
        <v>272</v>
      </c>
      <c r="D286" s="127" t="s">
        <v>173</v>
      </c>
      <c r="E286" s="142"/>
      <c r="F286" s="142"/>
      <c r="G286" s="130">
        <f>G287+G294+G298</f>
        <v>7874.6</v>
      </c>
      <c r="H286" s="130">
        <f>H287+H294+H298</f>
        <v>7559.6</v>
      </c>
      <c r="I286" s="130">
        <f t="shared" ref="I286" si="132">I287+I294+I298</f>
        <v>4015.5000000000005</v>
      </c>
      <c r="J286" s="202">
        <f t="shared" si="123"/>
        <v>50.993066314479471</v>
      </c>
      <c r="K286" s="131">
        <f t="shared" si="124"/>
        <v>53.117889835441034</v>
      </c>
    </row>
    <row r="287" spans="1:11">
      <c r="A287" s="132" t="s">
        <v>561</v>
      </c>
      <c r="B287" s="193">
        <v>901</v>
      </c>
      <c r="C287" s="79" t="s">
        <v>272</v>
      </c>
      <c r="D287" s="127" t="s">
        <v>262</v>
      </c>
      <c r="E287" s="142"/>
      <c r="F287" s="142"/>
      <c r="G287" s="130">
        <f>G288+G291</f>
        <v>4820.7</v>
      </c>
      <c r="H287" s="130">
        <f>H288+H291</f>
        <v>4505.7</v>
      </c>
      <c r="I287" s="130">
        <f t="shared" ref="I287" si="133">I288+I291</f>
        <v>2196.9</v>
      </c>
      <c r="J287" s="202">
        <f t="shared" si="123"/>
        <v>45.572219802103433</v>
      </c>
      <c r="K287" s="131">
        <f t="shared" si="124"/>
        <v>48.758239563219924</v>
      </c>
    </row>
    <row r="288" spans="1:11" ht="39.6">
      <c r="A288" s="138" t="s">
        <v>483</v>
      </c>
      <c r="B288" s="139">
        <v>901</v>
      </c>
      <c r="C288" s="95" t="s">
        <v>272</v>
      </c>
      <c r="D288" s="135" t="s">
        <v>263</v>
      </c>
      <c r="E288" s="140"/>
      <c r="F288" s="140"/>
      <c r="G288" s="136">
        <f t="shared" ref="G288:I289" si="134">G289</f>
        <v>2651.2</v>
      </c>
      <c r="H288" s="136">
        <f t="shared" si="134"/>
        <v>2336.1999999999998</v>
      </c>
      <c r="I288" s="136">
        <f t="shared" si="134"/>
        <v>1337.2</v>
      </c>
      <c r="J288" s="203">
        <f t="shared" si="123"/>
        <v>50.437537718768866</v>
      </c>
      <c r="K288" s="137">
        <f t="shared" si="124"/>
        <v>57.238250149815947</v>
      </c>
    </row>
    <row r="289" spans="1:11">
      <c r="A289" s="138" t="s">
        <v>68</v>
      </c>
      <c r="B289" s="139">
        <v>901</v>
      </c>
      <c r="C289" s="95" t="s">
        <v>272</v>
      </c>
      <c r="D289" s="135" t="s">
        <v>263</v>
      </c>
      <c r="E289" s="140" t="s">
        <v>69</v>
      </c>
      <c r="F289" s="140"/>
      <c r="G289" s="136">
        <f t="shared" si="134"/>
        <v>2651.2</v>
      </c>
      <c r="H289" s="136">
        <f t="shared" si="134"/>
        <v>2336.1999999999998</v>
      </c>
      <c r="I289" s="136">
        <f t="shared" si="134"/>
        <v>1337.2</v>
      </c>
      <c r="J289" s="203">
        <f t="shared" si="123"/>
        <v>50.437537718768866</v>
      </c>
      <c r="K289" s="137">
        <f t="shared" si="124"/>
        <v>57.238250149815947</v>
      </c>
    </row>
    <row r="290" spans="1:11" ht="26.4">
      <c r="A290" s="138" t="s">
        <v>70</v>
      </c>
      <c r="B290" s="139">
        <v>901</v>
      </c>
      <c r="C290" s="95" t="s">
        <v>272</v>
      </c>
      <c r="D290" s="135" t="s">
        <v>263</v>
      </c>
      <c r="E290" s="140" t="s">
        <v>71</v>
      </c>
      <c r="F290" s="140">
        <v>900100</v>
      </c>
      <c r="G290" s="136">
        <v>2651.2</v>
      </c>
      <c r="H290" s="136">
        <v>2336.1999999999998</v>
      </c>
      <c r="I290" s="136">
        <v>1337.2</v>
      </c>
      <c r="J290" s="203">
        <f t="shared" si="123"/>
        <v>50.437537718768866</v>
      </c>
      <c r="K290" s="137">
        <f t="shared" si="124"/>
        <v>57.238250149815947</v>
      </c>
    </row>
    <row r="291" spans="1:11" ht="26.4">
      <c r="A291" s="138" t="s">
        <v>264</v>
      </c>
      <c r="B291" s="139">
        <v>901</v>
      </c>
      <c r="C291" s="95" t="s">
        <v>272</v>
      </c>
      <c r="D291" s="135" t="s">
        <v>265</v>
      </c>
      <c r="E291" s="140"/>
      <c r="F291" s="140"/>
      <c r="G291" s="136">
        <f t="shared" ref="G291:I292" si="135">G292</f>
        <v>2169.5</v>
      </c>
      <c r="H291" s="136">
        <f t="shared" si="135"/>
        <v>2169.5</v>
      </c>
      <c r="I291" s="136">
        <f t="shared" si="135"/>
        <v>859.7</v>
      </c>
      <c r="J291" s="203">
        <f t="shared" si="123"/>
        <v>39.626642083429367</v>
      </c>
      <c r="K291" s="137">
        <f t="shared" si="124"/>
        <v>39.626642083429367</v>
      </c>
    </row>
    <row r="292" spans="1:11">
      <c r="A292" s="138" t="s">
        <v>68</v>
      </c>
      <c r="B292" s="139">
        <v>901</v>
      </c>
      <c r="C292" s="95" t="s">
        <v>272</v>
      </c>
      <c r="D292" s="135" t="s">
        <v>265</v>
      </c>
      <c r="E292" s="140" t="s">
        <v>69</v>
      </c>
      <c r="F292" s="140"/>
      <c r="G292" s="136">
        <f t="shared" si="135"/>
        <v>2169.5</v>
      </c>
      <c r="H292" s="136">
        <f t="shared" si="135"/>
        <v>2169.5</v>
      </c>
      <c r="I292" s="136">
        <f t="shared" si="135"/>
        <v>859.7</v>
      </c>
      <c r="J292" s="203">
        <f t="shared" si="123"/>
        <v>39.626642083429367</v>
      </c>
      <c r="K292" s="137">
        <f t="shared" si="124"/>
        <v>39.626642083429367</v>
      </c>
    </row>
    <row r="293" spans="1:11" ht="26.4">
      <c r="A293" s="138" t="s">
        <v>70</v>
      </c>
      <c r="B293" s="139">
        <v>901</v>
      </c>
      <c r="C293" s="95" t="s">
        <v>272</v>
      </c>
      <c r="D293" s="135" t="s">
        <v>265</v>
      </c>
      <c r="E293" s="140" t="s">
        <v>71</v>
      </c>
      <c r="F293" s="140">
        <v>900100</v>
      </c>
      <c r="G293" s="136">
        <v>2169.5</v>
      </c>
      <c r="H293" s="136">
        <v>2169.5</v>
      </c>
      <c r="I293" s="136">
        <v>859.7</v>
      </c>
      <c r="J293" s="203">
        <f t="shared" si="123"/>
        <v>39.626642083429367</v>
      </c>
      <c r="K293" s="137">
        <f t="shared" si="124"/>
        <v>39.626642083429367</v>
      </c>
    </row>
    <row r="294" spans="1:11">
      <c r="A294" s="132" t="s">
        <v>559</v>
      </c>
      <c r="B294" s="193">
        <v>901</v>
      </c>
      <c r="C294" s="79" t="s">
        <v>272</v>
      </c>
      <c r="D294" s="127" t="s">
        <v>260</v>
      </c>
      <c r="E294" s="142"/>
      <c r="F294" s="140"/>
      <c r="G294" s="130">
        <f t="shared" ref="G294:I296" si="136">G295</f>
        <v>1211.3</v>
      </c>
      <c r="H294" s="130">
        <f t="shared" si="136"/>
        <v>1211.3</v>
      </c>
      <c r="I294" s="130">
        <f t="shared" si="136"/>
        <v>957.2</v>
      </c>
      <c r="J294" s="202">
        <f t="shared" si="123"/>
        <v>79.022537769338726</v>
      </c>
      <c r="K294" s="131">
        <f t="shared" si="124"/>
        <v>79.022537769338726</v>
      </c>
    </row>
    <row r="295" spans="1:11">
      <c r="A295" s="157" t="s">
        <v>259</v>
      </c>
      <c r="B295" s="139">
        <v>901</v>
      </c>
      <c r="C295" s="95" t="s">
        <v>272</v>
      </c>
      <c r="D295" s="135" t="s">
        <v>261</v>
      </c>
      <c r="E295" s="140"/>
      <c r="F295" s="140"/>
      <c r="G295" s="136">
        <f t="shared" si="136"/>
        <v>1211.3</v>
      </c>
      <c r="H295" s="136">
        <f t="shared" si="136"/>
        <v>1211.3</v>
      </c>
      <c r="I295" s="136">
        <f t="shared" si="136"/>
        <v>957.2</v>
      </c>
      <c r="J295" s="203">
        <f t="shared" si="123"/>
        <v>79.022537769338726</v>
      </c>
      <c r="K295" s="137">
        <f t="shared" si="124"/>
        <v>79.022537769338726</v>
      </c>
    </row>
    <row r="296" spans="1:11">
      <c r="A296" s="138" t="s">
        <v>68</v>
      </c>
      <c r="B296" s="139">
        <v>901</v>
      </c>
      <c r="C296" s="95" t="s">
        <v>272</v>
      </c>
      <c r="D296" s="135" t="s">
        <v>261</v>
      </c>
      <c r="E296" s="140" t="s">
        <v>69</v>
      </c>
      <c r="F296" s="140"/>
      <c r="G296" s="136">
        <f t="shared" si="136"/>
        <v>1211.3</v>
      </c>
      <c r="H296" s="136">
        <f t="shared" si="136"/>
        <v>1211.3</v>
      </c>
      <c r="I296" s="136">
        <f t="shared" si="136"/>
        <v>957.2</v>
      </c>
      <c r="J296" s="203">
        <f t="shared" si="123"/>
        <v>79.022537769338726</v>
      </c>
      <c r="K296" s="137">
        <f t="shared" si="124"/>
        <v>79.022537769338726</v>
      </c>
    </row>
    <row r="297" spans="1:11" ht="26.4">
      <c r="A297" s="138" t="s">
        <v>70</v>
      </c>
      <c r="B297" s="139">
        <v>901</v>
      </c>
      <c r="C297" s="95" t="s">
        <v>272</v>
      </c>
      <c r="D297" s="135" t="s">
        <v>261</v>
      </c>
      <c r="E297" s="140" t="s">
        <v>71</v>
      </c>
      <c r="F297" s="140">
        <v>900100</v>
      </c>
      <c r="G297" s="136">
        <v>1211.3</v>
      </c>
      <c r="H297" s="136">
        <v>1211.3</v>
      </c>
      <c r="I297" s="136">
        <v>957.2</v>
      </c>
      <c r="J297" s="203">
        <f t="shared" si="123"/>
        <v>79.022537769338726</v>
      </c>
      <c r="K297" s="137">
        <f t="shared" si="124"/>
        <v>79.022537769338726</v>
      </c>
    </row>
    <row r="298" spans="1:11">
      <c r="A298" s="132" t="s">
        <v>563</v>
      </c>
      <c r="B298" s="193">
        <v>901</v>
      </c>
      <c r="C298" s="79" t="s">
        <v>272</v>
      </c>
      <c r="D298" s="127" t="s">
        <v>325</v>
      </c>
      <c r="E298" s="142"/>
      <c r="F298" s="140"/>
      <c r="G298" s="130">
        <f>G299+G302+G305</f>
        <v>1842.6</v>
      </c>
      <c r="H298" s="130">
        <f>H299+H302+H305</f>
        <v>1842.6</v>
      </c>
      <c r="I298" s="130">
        <f t="shared" ref="I298" si="137">I299+I302+I305</f>
        <v>861.4</v>
      </c>
      <c r="J298" s="202">
        <f t="shared" si="123"/>
        <v>46.749158797351569</v>
      </c>
      <c r="K298" s="131">
        <f t="shared" si="124"/>
        <v>46.749158797351569</v>
      </c>
    </row>
    <row r="299" spans="1:11">
      <c r="A299" s="157" t="s">
        <v>564</v>
      </c>
      <c r="B299" s="139">
        <v>901</v>
      </c>
      <c r="C299" s="95" t="s">
        <v>272</v>
      </c>
      <c r="D299" s="135" t="s">
        <v>327</v>
      </c>
      <c r="E299" s="90"/>
      <c r="F299" s="140"/>
      <c r="G299" s="136">
        <f t="shared" ref="G299:I300" si="138">G300</f>
        <v>1352.6</v>
      </c>
      <c r="H299" s="136">
        <f t="shared" si="138"/>
        <v>1352.6</v>
      </c>
      <c r="I299" s="136">
        <f t="shared" si="138"/>
        <v>701.4</v>
      </c>
      <c r="J299" s="203">
        <f t="shared" si="123"/>
        <v>51.855685346739612</v>
      </c>
      <c r="K299" s="137">
        <f t="shared" si="124"/>
        <v>51.855685346739612</v>
      </c>
    </row>
    <row r="300" spans="1:11">
      <c r="A300" s="138" t="s">
        <v>68</v>
      </c>
      <c r="B300" s="139">
        <v>901</v>
      </c>
      <c r="C300" s="95" t="s">
        <v>272</v>
      </c>
      <c r="D300" s="135" t="s">
        <v>327</v>
      </c>
      <c r="E300" s="140" t="s">
        <v>69</v>
      </c>
      <c r="F300" s="140"/>
      <c r="G300" s="136">
        <f t="shared" si="138"/>
        <v>1352.6</v>
      </c>
      <c r="H300" s="136">
        <f t="shared" si="138"/>
        <v>1352.6</v>
      </c>
      <c r="I300" s="136">
        <f t="shared" si="138"/>
        <v>701.4</v>
      </c>
      <c r="J300" s="203">
        <f t="shared" si="123"/>
        <v>51.855685346739612</v>
      </c>
      <c r="K300" s="137">
        <f t="shared" si="124"/>
        <v>51.855685346739612</v>
      </c>
    </row>
    <row r="301" spans="1:11" ht="26.4">
      <c r="A301" s="138" t="s">
        <v>70</v>
      </c>
      <c r="B301" s="139">
        <v>901</v>
      </c>
      <c r="C301" s="95" t="s">
        <v>272</v>
      </c>
      <c r="D301" s="135" t="s">
        <v>327</v>
      </c>
      <c r="E301" s="140" t="s">
        <v>71</v>
      </c>
      <c r="F301" s="140">
        <v>900100</v>
      </c>
      <c r="G301" s="136">
        <v>1352.6</v>
      </c>
      <c r="H301" s="136">
        <v>1352.6</v>
      </c>
      <c r="I301" s="136">
        <v>701.4</v>
      </c>
      <c r="J301" s="203">
        <f t="shared" si="123"/>
        <v>51.855685346739612</v>
      </c>
      <c r="K301" s="137">
        <f t="shared" si="124"/>
        <v>51.855685346739612</v>
      </c>
    </row>
    <row r="302" spans="1:11" ht="52.8">
      <c r="A302" s="157" t="s">
        <v>565</v>
      </c>
      <c r="B302" s="139">
        <v>901</v>
      </c>
      <c r="C302" s="95" t="s">
        <v>272</v>
      </c>
      <c r="D302" s="135" t="s">
        <v>328</v>
      </c>
      <c r="E302" s="90"/>
      <c r="F302" s="140"/>
      <c r="G302" s="136">
        <f t="shared" ref="G302:I303" si="139">G303</f>
        <v>240</v>
      </c>
      <c r="H302" s="136">
        <f t="shared" si="139"/>
        <v>240</v>
      </c>
      <c r="I302" s="136">
        <f t="shared" si="139"/>
        <v>160</v>
      </c>
      <c r="J302" s="203">
        <f t="shared" si="123"/>
        <v>66.666666666666657</v>
      </c>
      <c r="K302" s="137">
        <f t="shared" si="124"/>
        <v>66.666666666666657</v>
      </c>
    </row>
    <row r="303" spans="1:11">
      <c r="A303" s="138" t="s">
        <v>68</v>
      </c>
      <c r="B303" s="139">
        <v>901</v>
      </c>
      <c r="C303" s="95" t="s">
        <v>272</v>
      </c>
      <c r="D303" s="135" t="s">
        <v>328</v>
      </c>
      <c r="E303" s="140" t="s">
        <v>69</v>
      </c>
      <c r="F303" s="140"/>
      <c r="G303" s="136">
        <f t="shared" si="139"/>
        <v>240</v>
      </c>
      <c r="H303" s="136">
        <f t="shared" si="139"/>
        <v>240</v>
      </c>
      <c r="I303" s="136">
        <f t="shared" si="139"/>
        <v>160</v>
      </c>
      <c r="J303" s="203">
        <f t="shared" si="123"/>
        <v>66.666666666666657</v>
      </c>
      <c r="K303" s="137">
        <f t="shared" si="124"/>
        <v>66.666666666666657</v>
      </c>
    </row>
    <row r="304" spans="1:11" ht="26.4">
      <c r="A304" s="138" t="s">
        <v>70</v>
      </c>
      <c r="B304" s="139">
        <v>901</v>
      </c>
      <c r="C304" s="95" t="s">
        <v>272</v>
      </c>
      <c r="D304" s="135" t="s">
        <v>328</v>
      </c>
      <c r="E304" s="140" t="s">
        <v>71</v>
      </c>
      <c r="F304" s="140">
        <v>900100</v>
      </c>
      <c r="G304" s="136">
        <v>240</v>
      </c>
      <c r="H304" s="136">
        <v>240</v>
      </c>
      <c r="I304" s="136">
        <v>160</v>
      </c>
      <c r="J304" s="203">
        <f t="shared" si="123"/>
        <v>66.666666666666657</v>
      </c>
      <c r="K304" s="137">
        <f t="shared" si="124"/>
        <v>66.666666666666657</v>
      </c>
    </row>
    <row r="305" spans="1:11" ht="39.6">
      <c r="A305" s="157" t="s">
        <v>566</v>
      </c>
      <c r="B305" s="139">
        <v>901</v>
      </c>
      <c r="C305" s="95" t="s">
        <v>272</v>
      </c>
      <c r="D305" s="135" t="s">
        <v>329</v>
      </c>
      <c r="E305" s="90"/>
      <c r="F305" s="140"/>
      <c r="G305" s="136">
        <f t="shared" ref="G305:I306" si="140">G306</f>
        <v>250</v>
      </c>
      <c r="H305" s="136">
        <f t="shared" si="140"/>
        <v>250</v>
      </c>
      <c r="I305" s="136">
        <f t="shared" si="140"/>
        <v>0</v>
      </c>
      <c r="J305" s="203">
        <f t="shared" si="123"/>
        <v>0</v>
      </c>
      <c r="K305" s="137">
        <f t="shared" si="124"/>
        <v>0</v>
      </c>
    </row>
    <row r="306" spans="1:11">
      <c r="A306" s="138" t="s">
        <v>68</v>
      </c>
      <c r="B306" s="139">
        <v>901</v>
      </c>
      <c r="C306" s="95" t="s">
        <v>272</v>
      </c>
      <c r="D306" s="135" t="s">
        <v>329</v>
      </c>
      <c r="E306" s="140" t="s">
        <v>69</v>
      </c>
      <c r="F306" s="140"/>
      <c r="G306" s="136">
        <f t="shared" si="140"/>
        <v>250</v>
      </c>
      <c r="H306" s="136">
        <f t="shared" si="140"/>
        <v>250</v>
      </c>
      <c r="I306" s="136">
        <f t="shared" si="140"/>
        <v>0</v>
      </c>
      <c r="J306" s="203">
        <f t="shared" si="123"/>
        <v>0</v>
      </c>
      <c r="K306" s="137">
        <f t="shared" si="124"/>
        <v>0</v>
      </c>
    </row>
    <row r="307" spans="1:11" ht="26.4">
      <c r="A307" s="138" t="s">
        <v>70</v>
      </c>
      <c r="B307" s="139">
        <v>901</v>
      </c>
      <c r="C307" s="95" t="s">
        <v>272</v>
      </c>
      <c r="D307" s="135" t="s">
        <v>329</v>
      </c>
      <c r="E307" s="140" t="s">
        <v>71</v>
      </c>
      <c r="F307" s="140">
        <v>900100</v>
      </c>
      <c r="G307" s="136">
        <v>250</v>
      </c>
      <c r="H307" s="136">
        <v>250</v>
      </c>
      <c r="I307" s="136">
        <v>0</v>
      </c>
      <c r="J307" s="203">
        <f t="shared" si="123"/>
        <v>0</v>
      </c>
      <c r="K307" s="137">
        <f t="shared" si="124"/>
        <v>0</v>
      </c>
    </row>
    <row r="308" spans="1:11">
      <c r="A308" s="101" t="s">
        <v>91</v>
      </c>
      <c r="B308" s="193">
        <v>901</v>
      </c>
      <c r="C308" s="79" t="s">
        <v>331</v>
      </c>
      <c r="D308" s="193"/>
      <c r="E308" s="193"/>
      <c r="F308" s="193"/>
      <c r="G308" s="130">
        <f t="shared" ref="G308:I308" si="141">G315+G321+G309</f>
        <v>8271.2000000000007</v>
      </c>
      <c r="H308" s="130">
        <f t="shared" ref="H308" si="142">H315+H321+H309</f>
        <v>8271.2000000000007</v>
      </c>
      <c r="I308" s="130">
        <f t="shared" si="141"/>
        <v>0</v>
      </c>
      <c r="J308" s="202">
        <f t="shared" si="123"/>
        <v>0</v>
      </c>
      <c r="K308" s="131">
        <f t="shared" si="124"/>
        <v>0</v>
      </c>
    </row>
    <row r="309" spans="1:11" ht="26.4">
      <c r="A309" s="133" t="s">
        <v>203</v>
      </c>
      <c r="B309" s="193">
        <v>901</v>
      </c>
      <c r="C309" s="79" t="s">
        <v>331</v>
      </c>
      <c r="D309" s="127" t="s">
        <v>171</v>
      </c>
      <c r="E309" s="193"/>
      <c r="F309" s="193"/>
      <c r="G309" s="130">
        <f t="shared" ref="G309:H313" si="143">G310</f>
        <v>321</v>
      </c>
      <c r="H309" s="130">
        <f t="shared" si="143"/>
        <v>321</v>
      </c>
      <c r="I309" s="130">
        <f t="shared" ref="I309:I313" si="144">I310</f>
        <v>0</v>
      </c>
      <c r="J309" s="202">
        <f t="shared" si="123"/>
        <v>0</v>
      </c>
      <c r="K309" s="131">
        <f t="shared" si="124"/>
        <v>0</v>
      </c>
    </row>
    <row r="310" spans="1:11">
      <c r="A310" s="133" t="s">
        <v>204</v>
      </c>
      <c r="B310" s="193">
        <v>901</v>
      </c>
      <c r="C310" s="79" t="s">
        <v>331</v>
      </c>
      <c r="D310" s="127" t="s">
        <v>172</v>
      </c>
      <c r="E310" s="139"/>
      <c r="F310" s="139"/>
      <c r="G310" s="130">
        <f t="shared" si="143"/>
        <v>321</v>
      </c>
      <c r="H310" s="130">
        <f t="shared" si="143"/>
        <v>321</v>
      </c>
      <c r="I310" s="130">
        <f t="shared" si="144"/>
        <v>0</v>
      </c>
      <c r="J310" s="202">
        <f t="shared" si="123"/>
        <v>0</v>
      </c>
      <c r="K310" s="131">
        <f t="shared" si="124"/>
        <v>0</v>
      </c>
    </row>
    <row r="311" spans="1:11" ht="26.4">
      <c r="A311" s="141" t="s">
        <v>402</v>
      </c>
      <c r="B311" s="193">
        <v>901</v>
      </c>
      <c r="C311" s="79" t="s">
        <v>331</v>
      </c>
      <c r="D311" s="127" t="s">
        <v>348</v>
      </c>
      <c r="E311" s="142"/>
      <c r="F311" s="142"/>
      <c r="G311" s="130">
        <f t="shared" si="143"/>
        <v>321</v>
      </c>
      <c r="H311" s="130">
        <f t="shared" si="143"/>
        <v>321</v>
      </c>
      <c r="I311" s="130">
        <f t="shared" si="144"/>
        <v>0</v>
      </c>
      <c r="J311" s="202">
        <f t="shared" si="123"/>
        <v>0</v>
      </c>
      <c r="K311" s="131">
        <f t="shared" si="124"/>
        <v>0</v>
      </c>
    </row>
    <row r="312" spans="1:11" ht="39.6">
      <c r="A312" s="138" t="s">
        <v>379</v>
      </c>
      <c r="B312" s="139">
        <v>901</v>
      </c>
      <c r="C312" s="95" t="s">
        <v>331</v>
      </c>
      <c r="D312" s="135" t="s">
        <v>403</v>
      </c>
      <c r="E312" s="140"/>
      <c r="F312" s="140"/>
      <c r="G312" s="136">
        <f t="shared" si="143"/>
        <v>321</v>
      </c>
      <c r="H312" s="136">
        <f t="shared" si="143"/>
        <v>321</v>
      </c>
      <c r="I312" s="136">
        <f t="shared" si="144"/>
        <v>0</v>
      </c>
      <c r="J312" s="203">
        <f t="shared" si="123"/>
        <v>0</v>
      </c>
      <c r="K312" s="137">
        <f t="shared" si="124"/>
        <v>0</v>
      </c>
    </row>
    <row r="313" spans="1:11">
      <c r="A313" s="138" t="s">
        <v>68</v>
      </c>
      <c r="B313" s="139">
        <v>901</v>
      </c>
      <c r="C313" s="95" t="s">
        <v>331</v>
      </c>
      <c r="D313" s="135" t="s">
        <v>403</v>
      </c>
      <c r="E313" s="140">
        <v>200</v>
      </c>
      <c r="F313" s="140"/>
      <c r="G313" s="136">
        <f t="shared" si="143"/>
        <v>321</v>
      </c>
      <c r="H313" s="136">
        <f t="shared" si="143"/>
        <v>321</v>
      </c>
      <c r="I313" s="136">
        <f t="shared" si="144"/>
        <v>0</v>
      </c>
      <c r="J313" s="203">
        <f t="shared" si="123"/>
        <v>0</v>
      </c>
      <c r="K313" s="137">
        <f t="shared" si="124"/>
        <v>0</v>
      </c>
    </row>
    <row r="314" spans="1:11" ht="26.4">
      <c r="A314" s="138" t="s">
        <v>70</v>
      </c>
      <c r="B314" s="139">
        <v>901</v>
      </c>
      <c r="C314" s="95" t="s">
        <v>331</v>
      </c>
      <c r="D314" s="135" t="s">
        <v>403</v>
      </c>
      <c r="E314" s="140">
        <v>240</v>
      </c>
      <c r="F314" s="140">
        <v>900303</v>
      </c>
      <c r="G314" s="136">
        <v>321</v>
      </c>
      <c r="H314" s="136">
        <v>321</v>
      </c>
      <c r="I314" s="136">
        <v>0</v>
      </c>
      <c r="J314" s="203">
        <f t="shared" si="123"/>
        <v>0</v>
      </c>
      <c r="K314" s="137">
        <f t="shared" si="124"/>
        <v>0</v>
      </c>
    </row>
    <row r="315" spans="1:11">
      <c r="A315" s="133" t="s">
        <v>590</v>
      </c>
      <c r="B315" s="193">
        <v>901</v>
      </c>
      <c r="C315" s="79" t="s">
        <v>331</v>
      </c>
      <c r="D315" s="127" t="s">
        <v>157</v>
      </c>
      <c r="E315" s="90"/>
      <c r="F315" s="90"/>
      <c r="G315" s="130">
        <f>G316</f>
        <v>3000</v>
      </c>
      <c r="H315" s="130">
        <f>H316</f>
        <v>3000</v>
      </c>
      <c r="I315" s="130">
        <f t="shared" ref="I315" si="145">I316</f>
        <v>0</v>
      </c>
      <c r="J315" s="202">
        <f t="shared" si="123"/>
        <v>0</v>
      </c>
      <c r="K315" s="131">
        <f t="shared" si="124"/>
        <v>0</v>
      </c>
    </row>
    <row r="316" spans="1:11">
      <c r="A316" s="133" t="s">
        <v>591</v>
      </c>
      <c r="B316" s="193">
        <v>901</v>
      </c>
      <c r="C316" s="79" t="s">
        <v>331</v>
      </c>
      <c r="D316" s="127" t="s">
        <v>332</v>
      </c>
      <c r="E316" s="87"/>
      <c r="F316" s="87"/>
      <c r="G316" s="130">
        <f t="shared" ref="G316:I319" si="146">G317</f>
        <v>3000</v>
      </c>
      <c r="H316" s="130">
        <f t="shared" si="146"/>
        <v>3000</v>
      </c>
      <c r="I316" s="130">
        <f t="shared" si="146"/>
        <v>0</v>
      </c>
      <c r="J316" s="202">
        <f t="shared" si="123"/>
        <v>0</v>
      </c>
      <c r="K316" s="131">
        <f t="shared" si="124"/>
        <v>0</v>
      </c>
    </row>
    <row r="317" spans="1:11" ht="26.4">
      <c r="A317" s="156" t="s">
        <v>395</v>
      </c>
      <c r="B317" s="193">
        <v>901</v>
      </c>
      <c r="C317" s="79" t="s">
        <v>331</v>
      </c>
      <c r="D317" s="127" t="s">
        <v>333</v>
      </c>
      <c r="E317" s="142"/>
      <c r="F317" s="142"/>
      <c r="G317" s="130">
        <f t="shared" si="146"/>
        <v>3000</v>
      </c>
      <c r="H317" s="130">
        <f t="shared" si="146"/>
        <v>3000</v>
      </c>
      <c r="I317" s="130">
        <f t="shared" si="146"/>
        <v>0</v>
      </c>
      <c r="J317" s="202">
        <f t="shared" si="123"/>
        <v>0</v>
      </c>
      <c r="K317" s="131">
        <f t="shared" si="124"/>
        <v>0</v>
      </c>
    </row>
    <row r="318" spans="1:11">
      <c r="A318" s="157" t="s">
        <v>330</v>
      </c>
      <c r="B318" s="139">
        <v>901</v>
      </c>
      <c r="C318" s="95" t="s">
        <v>331</v>
      </c>
      <c r="D318" s="135" t="s">
        <v>334</v>
      </c>
      <c r="E318" s="140"/>
      <c r="F318" s="140"/>
      <c r="G318" s="136">
        <f t="shared" si="146"/>
        <v>3000</v>
      </c>
      <c r="H318" s="136">
        <f t="shared" si="146"/>
        <v>3000</v>
      </c>
      <c r="I318" s="136">
        <f t="shared" si="146"/>
        <v>0</v>
      </c>
      <c r="J318" s="203">
        <f t="shared" si="123"/>
        <v>0</v>
      </c>
      <c r="K318" s="137">
        <f t="shared" si="124"/>
        <v>0</v>
      </c>
    </row>
    <row r="319" spans="1:11">
      <c r="A319" s="138" t="s">
        <v>72</v>
      </c>
      <c r="B319" s="139">
        <v>901</v>
      </c>
      <c r="C319" s="95" t="s">
        <v>331</v>
      </c>
      <c r="D319" s="135" t="s">
        <v>334</v>
      </c>
      <c r="E319" s="140">
        <v>800</v>
      </c>
      <c r="F319" s="90"/>
      <c r="G319" s="136">
        <f t="shared" si="146"/>
        <v>3000</v>
      </c>
      <c r="H319" s="136">
        <f t="shared" si="146"/>
        <v>3000</v>
      </c>
      <c r="I319" s="136">
        <f t="shared" si="146"/>
        <v>0</v>
      </c>
      <c r="J319" s="203">
        <f t="shared" si="123"/>
        <v>0</v>
      </c>
      <c r="K319" s="137">
        <f t="shared" si="124"/>
        <v>0</v>
      </c>
    </row>
    <row r="320" spans="1:11" ht="26.4">
      <c r="A320" s="138" t="s">
        <v>92</v>
      </c>
      <c r="B320" s="139">
        <v>901</v>
      </c>
      <c r="C320" s="95" t="s">
        <v>331</v>
      </c>
      <c r="D320" s="135" t="s">
        <v>334</v>
      </c>
      <c r="E320" s="140">
        <v>810</v>
      </c>
      <c r="F320" s="140">
        <v>900100</v>
      </c>
      <c r="G320" s="136">
        <v>3000</v>
      </c>
      <c r="H320" s="136">
        <v>3000</v>
      </c>
      <c r="I320" s="136">
        <v>0</v>
      </c>
      <c r="J320" s="203">
        <f t="shared" si="123"/>
        <v>0</v>
      </c>
      <c r="K320" s="137">
        <f t="shared" si="124"/>
        <v>0</v>
      </c>
    </row>
    <row r="321" spans="1:11">
      <c r="A321" s="162" t="s">
        <v>583</v>
      </c>
      <c r="B321" s="193">
        <v>901</v>
      </c>
      <c r="C321" s="79" t="s">
        <v>331</v>
      </c>
      <c r="D321" s="127" t="s">
        <v>168</v>
      </c>
      <c r="E321" s="93"/>
      <c r="F321" s="93"/>
      <c r="G321" s="130">
        <f t="shared" ref="G321:H325" si="147">G322</f>
        <v>4950.2</v>
      </c>
      <c r="H321" s="130">
        <f t="shared" si="147"/>
        <v>4950.2</v>
      </c>
      <c r="I321" s="130">
        <f t="shared" ref="I321:I322" si="148">I322</f>
        <v>0</v>
      </c>
      <c r="J321" s="202">
        <f t="shared" si="123"/>
        <v>0</v>
      </c>
      <c r="K321" s="131">
        <f t="shared" si="124"/>
        <v>0</v>
      </c>
    </row>
    <row r="322" spans="1:11" ht="26.4">
      <c r="A322" s="162" t="s">
        <v>582</v>
      </c>
      <c r="B322" s="193">
        <v>901</v>
      </c>
      <c r="C322" s="79" t="s">
        <v>331</v>
      </c>
      <c r="D322" s="127" t="s">
        <v>212</v>
      </c>
      <c r="E322" s="140"/>
      <c r="F322" s="140"/>
      <c r="G322" s="130">
        <f t="shared" si="147"/>
        <v>4950.2</v>
      </c>
      <c r="H322" s="130">
        <f t="shared" si="147"/>
        <v>4950.2</v>
      </c>
      <c r="I322" s="130">
        <f t="shared" si="148"/>
        <v>0</v>
      </c>
      <c r="J322" s="202">
        <f t="shared" si="123"/>
        <v>0</v>
      </c>
      <c r="K322" s="131">
        <f t="shared" si="124"/>
        <v>0</v>
      </c>
    </row>
    <row r="323" spans="1:11" ht="52.8">
      <c r="A323" s="163" t="s">
        <v>789</v>
      </c>
      <c r="B323" s="193">
        <v>901</v>
      </c>
      <c r="C323" s="79" t="s">
        <v>331</v>
      </c>
      <c r="D323" s="127" t="s">
        <v>791</v>
      </c>
      <c r="E323" s="140"/>
      <c r="F323" s="164"/>
      <c r="G323" s="165">
        <f t="shared" si="147"/>
        <v>4950.2</v>
      </c>
      <c r="H323" s="165">
        <f t="shared" si="147"/>
        <v>4950.2</v>
      </c>
      <c r="I323" s="165">
        <f t="shared" ref="I323:I325" si="149">I324</f>
        <v>0</v>
      </c>
      <c r="J323" s="202">
        <f t="shared" si="123"/>
        <v>0</v>
      </c>
      <c r="K323" s="131">
        <f t="shared" si="124"/>
        <v>0</v>
      </c>
    </row>
    <row r="324" spans="1:11">
      <c r="A324" s="138" t="s">
        <v>790</v>
      </c>
      <c r="B324" s="139">
        <v>901</v>
      </c>
      <c r="C324" s="95" t="s">
        <v>331</v>
      </c>
      <c r="D324" s="135" t="s">
        <v>792</v>
      </c>
      <c r="E324" s="140"/>
      <c r="F324" s="164"/>
      <c r="G324" s="166">
        <f t="shared" si="147"/>
        <v>4950.2</v>
      </c>
      <c r="H324" s="166">
        <f t="shared" si="147"/>
        <v>4950.2</v>
      </c>
      <c r="I324" s="166">
        <f t="shared" si="149"/>
        <v>0</v>
      </c>
      <c r="J324" s="203">
        <f t="shared" si="123"/>
        <v>0</v>
      </c>
      <c r="K324" s="137">
        <f t="shared" si="124"/>
        <v>0</v>
      </c>
    </row>
    <row r="325" spans="1:11">
      <c r="A325" s="138" t="s">
        <v>68</v>
      </c>
      <c r="B325" s="139">
        <v>901</v>
      </c>
      <c r="C325" s="95" t="s">
        <v>331</v>
      </c>
      <c r="D325" s="135" t="s">
        <v>792</v>
      </c>
      <c r="E325" s="140" t="s">
        <v>69</v>
      </c>
      <c r="F325" s="140"/>
      <c r="G325" s="166">
        <f t="shared" si="147"/>
        <v>4950.2</v>
      </c>
      <c r="H325" s="166">
        <f t="shared" si="147"/>
        <v>4950.2</v>
      </c>
      <c r="I325" s="166">
        <f t="shared" si="149"/>
        <v>0</v>
      </c>
      <c r="J325" s="203">
        <f t="shared" si="123"/>
        <v>0</v>
      </c>
      <c r="K325" s="137">
        <f t="shared" si="124"/>
        <v>0</v>
      </c>
    </row>
    <row r="326" spans="1:11" ht="26.4">
      <c r="A326" s="138" t="s">
        <v>70</v>
      </c>
      <c r="B326" s="139">
        <v>901</v>
      </c>
      <c r="C326" s="95" t="s">
        <v>331</v>
      </c>
      <c r="D326" s="135" t="s">
        <v>792</v>
      </c>
      <c r="E326" s="140" t="s">
        <v>71</v>
      </c>
      <c r="F326" s="140">
        <v>900100</v>
      </c>
      <c r="G326" s="166">
        <v>4950.2</v>
      </c>
      <c r="H326" s="166">
        <v>4950.2</v>
      </c>
      <c r="I326" s="166">
        <v>0</v>
      </c>
      <c r="J326" s="203">
        <f t="shared" si="123"/>
        <v>0</v>
      </c>
      <c r="K326" s="137">
        <f t="shared" si="124"/>
        <v>0</v>
      </c>
    </row>
    <row r="327" spans="1:11">
      <c r="A327" s="132" t="s">
        <v>93</v>
      </c>
      <c r="B327" s="167">
        <v>901</v>
      </c>
      <c r="C327" s="127" t="s">
        <v>374</v>
      </c>
      <c r="D327" s="135"/>
      <c r="E327" s="140"/>
      <c r="F327" s="140"/>
      <c r="G327" s="130">
        <f>G328+G341+G396</f>
        <v>2246732.0999999996</v>
      </c>
      <c r="H327" s="130">
        <f>H328+H341+H396</f>
        <v>2212850.5</v>
      </c>
      <c r="I327" s="130">
        <f>I328+I341+I396</f>
        <v>518605.4</v>
      </c>
      <c r="J327" s="202">
        <f t="shared" si="123"/>
        <v>23.082654135755664</v>
      </c>
      <c r="K327" s="131">
        <f t="shared" si="124"/>
        <v>23.436079391716703</v>
      </c>
    </row>
    <row r="328" spans="1:11">
      <c r="A328" s="132" t="s">
        <v>94</v>
      </c>
      <c r="B328" s="167">
        <v>901</v>
      </c>
      <c r="C328" s="127" t="s">
        <v>306</v>
      </c>
      <c r="D328" s="135"/>
      <c r="E328" s="140"/>
      <c r="F328" s="140"/>
      <c r="G328" s="130">
        <f>G335+G329</f>
        <v>3830</v>
      </c>
      <c r="H328" s="130">
        <f>H335+H329</f>
        <v>3830</v>
      </c>
      <c r="I328" s="130">
        <f t="shared" ref="I328" si="150">I335+I329</f>
        <v>0</v>
      </c>
      <c r="J328" s="202">
        <f t="shared" si="123"/>
        <v>0</v>
      </c>
      <c r="K328" s="131">
        <f t="shared" si="124"/>
        <v>0</v>
      </c>
    </row>
    <row r="329" spans="1:11" ht="26.4">
      <c r="A329" s="101" t="s">
        <v>510</v>
      </c>
      <c r="B329" s="193">
        <v>901</v>
      </c>
      <c r="C329" s="79" t="s">
        <v>306</v>
      </c>
      <c r="D329" s="148" t="s">
        <v>148</v>
      </c>
      <c r="E329" s="140"/>
      <c r="F329" s="140"/>
      <c r="G329" s="130">
        <f t="shared" ref="G329:H333" si="151">G330</f>
        <v>500</v>
      </c>
      <c r="H329" s="130">
        <f t="shared" si="151"/>
        <v>500</v>
      </c>
      <c r="I329" s="130">
        <f t="shared" ref="I329:I333" si="152">I330</f>
        <v>0</v>
      </c>
      <c r="J329" s="202">
        <f t="shared" si="123"/>
        <v>0</v>
      </c>
      <c r="K329" s="131">
        <f t="shared" si="124"/>
        <v>0</v>
      </c>
    </row>
    <row r="330" spans="1:11">
      <c r="A330" s="162" t="s">
        <v>505</v>
      </c>
      <c r="B330" s="139">
        <v>901</v>
      </c>
      <c r="C330" s="95" t="s">
        <v>306</v>
      </c>
      <c r="D330" s="148" t="s">
        <v>507</v>
      </c>
      <c r="E330" s="140"/>
      <c r="F330" s="140"/>
      <c r="G330" s="130">
        <f t="shared" si="151"/>
        <v>500</v>
      </c>
      <c r="H330" s="130">
        <f t="shared" si="151"/>
        <v>500</v>
      </c>
      <c r="I330" s="130">
        <f t="shared" si="152"/>
        <v>0</v>
      </c>
      <c r="J330" s="202">
        <f t="shared" ref="J330:J393" si="153">I330/G330*100</f>
        <v>0</v>
      </c>
      <c r="K330" s="131">
        <f t="shared" ref="K330:K393" si="154">I330/H330*100</f>
        <v>0</v>
      </c>
    </row>
    <row r="331" spans="1:11" ht="26.4">
      <c r="A331" s="138" t="s">
        <v>683</v>
      </c>
      <c r="B331" s="139">
        <v>901</v>
      </c>
      <c r="C331" s="95" t="s">
        <v>306</v>
      </c>
      <c r="D331" s="148" t="s">
        <v>685</v>
      </c>
      <c r="E331" s="140"/>
      <c r="F331" s="140"/>
      <c r="G331" s="130">
        <f t="shared" si="151"/>
        <v>500</v>
      </c>
      <c r="H331" s="130">
        <f t="shared" si="151"/>
        <v>500</v>
      </c>
      <c r="I331" s="130">
        <f t="shared" si="152"/>
        <v>0</v>
      </c>
      <c r="J331" s="202">
        <f t="shared" si="153"/>
        <v>0</v>
      </c>
      <c r="K331" s="131">
        <f t="shared" si="154"/>
        <v>0</v>
      </c>
    </row>
    <row r="332" spans="1:11" ht="26.4">
      <c r="A332" s="138" t="s">
        <v>684</v>
      </c>
      <c r="B332" s="139">
        <v>901</v>
      </c>
      <c r="C332" s="95" t="s">
        <v>306</v>
      </c>
      <c r="D332" s="149" t="s">
        <v>686</v>
      </c>
      <c r="E332" s="140"/>
      <c r="F332" s="140"/>
      <c r="G332" s="136">
        <f t="shared" si="151"/>
        <v>500</v>
      </c>
      <c r="H332" s="136">
        <f t="shared" si="151"/>
        <v>500</v>
      </c>
      <c r="I332" s="136">
        <f t="shared" si="152"/>
        <v>0</v>
      </c>
      <c r="J332" s="203">
        <f t="shared" si="153"/>
        <v>0</v>
      </c>
      <c r="K332" s="137">
        <f t="shared" si="154"/>
        <v>0</v>
      </c>
    </row>
    <row r="333" spans="1:11">
      <c r="A333" s="138" t="s">
        <v>68</v>
      </c>
      <c r="B333" s="139">
        <v>901</v>
      </c>
      <c r="C333" s="95" t="s">
        <v>306</v>
      </c>
      <c r="D333" s="149" t="s">
        <v>686</v>
      </c>
      <c r="E333" s="140" t="s">
        <v>69</v>
      </c>
      <c r="F333" s="140"/>
      <c r="G333" s="136">
        <f t="shared" si="151"/>
        <v>500</v>
      </c>
      <c r="H333" s="136">
        <f t="shared" si="151"/>
        <v>500</v>
      </c>
      <c r="I333" s="136">
        <f t="shared" si="152"/>
        <v>0</v>
      </c>
      <c r="J333" s="203">
        <f t="shared" si="153"/>
        <v>0</v>
      </c>
      <c r="K333" s="137">
        <f t="shared" si="154"/>
        <v>0</v>
      </c>
    </row>
    <row r="334" spans="1:11" ht="26.4">
      <c r="A334" s="138" t="s">
        <v>70</v>
      </c>
      <c r="B334" s="139">
        <v>901</v>
      </c>
      <c r="C334" s="95" t="s">
        <v>306</v>
      </c>
      <c r="D334" s="149" t="s">
        <v>686</v>
      </c>
      <c r="E334" s="140" t="s">
        <v>71</v>
      </c>
      <c r="F334" s="140">
        <v>900100</v>
      </c>
      <c r="G334" s="136">
        <v>500</v>
      </c>
      <c r="H334" s="136">
        <v>500</v>
      </c>
      <c r="I334" s="136">
        <v>0</v>
      </c>
      <c r="J334" s="203">
        <f t="shared" si="153"/>
        <v>0</v>
      </c>
      <c r="K334" s="137">
        <f t="shared" si="154"/>
        <v>0</v>
      </c>
    </row>
    <row r="335" spans="1:11" ht="26.4">
      <c r="A335" s="141" t="s">
        <v>224</v>
      </c>
      <c r="B335" s="193" t="s">
        <v>59</v>
      </c>
      <c r="C335" s="79" t="s">
        <v>306</v>
      </c>
      <c r="D335" s="127" t="s">
        <v>225</v>
      </c>
      <c r="E335" s="140"/>
      <c r="F335" s="140"/>
      <c r="G335" s="130">
        <f>G337</f>
        <v>3330</v>
      </c>
      <c r="H335" s="130">
        <f>H337</f>
        <v>3330</v>
      </c>
      <c r="I335" s="130">
        <f t="shared" ref="I335" si="155">I337</f>
        <v>0</v>
      </c>
      <c r="J335" s="202">
        <f t="shared" si="153"/>
        <v>0</v>
      </c>
      <c r="K335" s="131">
        <f t="shared" si="154"/>
        <v>0</v>
      </c>
    </row>
    <row r="336" spans="1:11" ht="26.4">
      <c r="A336" s="132" t="s">
        <v>408</v>
      </c>
      <c r="B336" s="193" t="s">
        <v>59</v>
      </c>
      <c r="C336" s="79" t="s">
        <v>306</v>
      </c>
      <c r="D336" s="127" t="s">
        <v>231</v>
      </c>
      <c r="E336" s="140"/>
      <c r="F336" s="140"/>
      <c r="G336" s="130">
        <f t="shared" ref="G336:H339" si="156">G337</f>
        <v>3330</v>
      </c>
      <c r="H336" s="130">
        <f t="shared" si="156"/>
        <v>3330</v>
      </c>
      <c r="I336" s="130">
        <f t="shared" ref="I336" si="157">I337</f>
        <v>0</v>
      </c>
      <c r="J336" s="202">
        <f t="shared" si="153"/>
        <v>0</v>
      </c>
      <c r="K336" s="131">
        <f t="shared" si="154"/>
        <v>0</v>
      </c>
    </row>
    <row r="337" spans="1:11" ht="26.4">
      <c r="A337" s="146" t="s">
        <v>227</v>
      </c>
      <c r="B337" s="139" t="s">
        <v>59</v>
      </c>
      <c r="C337" s="79" t="s">
        <v>306</v>
      </c>
      <c r="D337" s="127" t="s">
        <v>650</v>
      </c>
      <c r="E337" s="142"/>
      <c r="F337" s="142"/>
      <c r="G337" s="130">
        <f t="shared" si="156"/>
        <v>3330</v>
      </c>
      <c r="H337" s="130">
        <f t="shared" si="156"/>
        <v>3330</v>
      </c>
      <c r="I337" s="130">
        <f t="shared" ref="I337:I339" si="158">I338</f>
        <v>0</v>
      </c>
      <c r="J337" s="202">
        <f t="shared" si="153"/>
        <v>0</v>
      </c>
      <c r="K337" s="131">
        <f t="shared" si="154"/>
        <v>0</v>
      </c>
    </row>
    <row r="338" spans="1:11">
      <c r="A338" s="147" t="s">
        <v>228</v>
      </c>
      <c r="B338" s="139" t="s">
        <v>59</v>
      </c>
      <c r="C338" s="95" t="s">
        <v>306</v>
      </c>
      <c r="D338" s="135" t="s">
        <v>736</v>
      </c>
      <c r="E338" s="140"/>
      <c r="F338" s="140"/>
      <c r="G338" s="136">
        <f t="shared" si="156"/>
        <v>3330</v>
      </c>
      <c r="H338" s="136">
        <f t="shared" si="156"/>
        <v>3330</v>
      </c>
      <c r="I338" s="136">
        <f t="shared" si="158"/>
        <v>0</v>
      </c>
      <c r="J338" s="203">
        <f t="shared" si="153"/>
        <v>0</v>
      </c>
      <c r="K338" s="137">
        <f t="shared" si="154"/>
        <v>0</v>
      </c>
    </row>
    <row r="339" spans="1:11">
      <c r="A339" s="138" t="s">
        <v>72</v>
      </c>
      <c r="B339" s="139" t="s">
        <v>59</v>
      </c>
      <c r="C339" s="95" t="s">
        <v>306</v>
      </c>
      <c r="D339" s="135" t="s">
        <v>736</v>
      </c>
      <c r="E339" s="140">
        <v>800</v>
      </c>
      <c r="F339" s="140"/>
      <c r="G339" s="136">
        <f t="shared" si="156"/>
        <v>3330</v>
      </c>
      <c r="H339" s="136">
        <f t="shared" si="156"/>
        <v>3330</v>
      </c>
      <c r="I339" s="136">
        <f t="shared" si="158"/>
        <v>0</v>
      </c>
      <c r="J339" s="203">
        <f t="shared" si="153"/>
        <v>0</v>
      </c>
      <c r="K339" s="137">
        <f t="shared" si="154"/>
        <v>0</v>
      </c>
    </row>
    <row r="340" spans="1:11" ht="26.4">
      <c r="A340" s="138" t="s">
        <v>92</v>
      </c>
      <c r="B340" s="139" t="s">
        <v>59</v>
      </c>
      <c r="C340" s="95" t="s">
        <v>306</v>
      </c>
      <c r="D340" s="135" t="s">
        <v>736</v>
      </c>
      <c r="E340" s="140">
        <v>810</v>
      </c>
      <c r="F340" s="140">
        <v>900100</v>
      </c>
      <c r="G340" s="136">
        <v>3330</v>
      </c>
      <c r="H340" s="136">
        <v>3330</v>
      </c>
      <c r="I340" s="136">
        <v>0</v>
      </c>
      <c r="J340" s="203">
        <f t="shared" si="153"/>
        <v>0</v>
      </c>
      <c r="K340" s="137">
        <f t="shared" si="154"/>
        <v>0</v>
      </c>
    </row>
    <row r="341" spans="1:11">
      <c r="A341" s="141" t="s">
        <v>307</v>
      </c>
      <c r="B341" s="193">
        <v>901</v>
      </c>
      <c r="C341" s="79" t="s">
        <v>308</v>
      </c>
      <c r="D341" s="127"/>
      <c r="E341" s="142"/>
      <c r="F341" s="142"/>
      <c r="G341" s="130">
        <f>G342</f>
        <v>1427280.0999999999</v>
      </c>
      <c r="H341" s="130">
        <f>H342</f>
        <v>1391245.4</v>
      </c>
      <c r="I341" s="130">
        <f t="shared" ref="I341" si="159">I342</f>
        <v>68374.399999999994</v>
      </c>
      <c r="J341" s="202">
        <f t="shared" si="153"/>
        <v>4.7905383112957303</v>
      </c>
      <c r="K341" s="131">
        <f t="shared" si="154"/>
        <v>4.9146182262309726</v>
      </c>
    </row>
    <row r="342" spans="1:11" ht="26.4">
      <c r="A342" s="162" t="s">
        <v>510</v>
      </c>
      <c r="B342" s="193">
        <v>901</v>
      </c>
      <c r="C342" s="79" t="s">
        <v>308</v>
      </c>
      <c r="D342" s="127" t="s">
        <v>148</v>
      </c>
      <c r="E342" s="90"/>
      <c r="F342" s="90"/>
      <c r="G342" s="130">
        <f>G349+G391+G343</f>
        <v>1427280.0999999999</v>
      </c>
      <c r="H342" s="130">
        <f>H349+H391+H343</f>
        <v>1391245.4</v>
      </c>
      <c r="I342" s="130">
        <f>I349+I391+I343</f>
        <v>68374.399999999994</v>
      </c>
      <c r="J342" s="202">
        <f t="shared" si="153"/>
        <v>4.7905383112957303</v>
      </c>
      <c r="K342" s="131">
        <f t="shared" si="154"/>
        <v>4.9146182262309726</v>
      </c>
    </row>
    <row r="343" spans="1:11">
      <c r="A343" s="141" t="s">
        <v>773</v>
      </c>
      <c r="B343" s="193">
        <v>901</v>
      </c>
      <c r="C343" s="79" t="s">
        <v>308</v>
      </c>
      <c r="D343" s="148" t="s">
        <v>401</v>
      </c>
      <c r="E343" s="90"/>
      <c r="F343" s="90"/>
      <c r="G343" s="130">
        <f t="shared" ref="G343:H345" si="160">G344</f>
        <v>90282.799999999988</v>
      </c>
      <c r="H343" s="130">
        <f t="shared" si="160"/>
        <v>80161.899999999994</v>
      </c>
      <c r="I343" s="130">
        <f t="shared" ref="I343:I345" si="161">I344</f>
        <v>0</v>
      </c>
      <c r="J343" s="202">
        <f t="shared" si="153"/>
        <v>0</v>
      </c>
      <c r="K343" s="131">
        <f t="shared" si="154"/>
        <v>0</v>
      </c>
    </row>
    <row r="344" spans="1:11" ht="39.6">
      <c r="A344" s="141" t="s">
        <v>774</v>
      </c>
      <c r="B344" s="193">
        <v>901</v>
      </c>
      <c r="C344" s="79" t="s">
        <v>308</v>
      </c>
      <c r="D344" s="148" t="s">
        <v>776</v>
      </c>
      <c r="E344" s="142"/>
      <c r="F344" s="142"/>
      <c r="G344" s="130">
        <f t="shared" si="160"/>
        <v>90282.799999999988</v>
      </c>
      <c r="H344" s="130">
        <f t="shared" si="160"/>
        <v>80161.899999999994</v>
      </c>
      <c r="I344" s="130">
        <f t="shared" si="161"/>
        <v>0</v>
      </c>
      <c r="J344" s="202">
        <f t="shared" si="153"/>
        <v>0</v>
      </c>
      <c r="K344" s="131">
        <f t="shared" si="154"/>
        <v>0</v>
      </c>
    </row>
    <row r="345" spans="1:11" ht="26.4">
      <c r="A345" s="138" t="s">
        <v>775</v>
      </c>
      <c r="B345" s="139">
        <v>901</v>
      </c>
      <c r="C345" s="95" t="s">
        <v>308</v>
      </c>
      <c r="D345" s="149" t="s">
        <v>777</v>
      </c>
      <c r="E345" s="140"/>
      <c r="F345" s="140"/>
      <c r="G345" s="136">
        <f t="shared" si="160"/>
        <v>90282.799999999988</v>
      </c>
      <c r="H345" s="136">
        <f t="shared" si="160"/>
        <v>80161.899999999994</v>
      </c>
      <c r="I345" s="136">
        <f t="shared" si="161"/>
        <v>0</v>
      </c>
      <c r="J345" s="203">
        <f t="shared" si="153"/>
        <v>0</v>
      </c>
      <c r="K345" s="137">
        <f t="shared" si="154"/>
        <v>0</v>
      </c>
    </row>
    <row r="346" spans="1:11">
      <c r="A346" s="138" t="s">
        <v>68</v>
      </c>
      <c r="B346" s="139">
        <v>901</v>
      </c>
      <c r="C346" s="95" t="s">
        <v>308</v>
      </c>
      <c r="D346" s="149" t="s">
        <v>777</v>
      </c>
      <c r="E346" s="140">
        <v>200</v>
      </c>
      <c r="F346" s="140"/>
      <c r="G346" s="136">
        <f>G347+G348</f>
        <v>90282.799999999988</v>
      </c>
      <c r="H346" s="136">
        <f>H347+H348</f>
        <v>80161.899999999994</v>
      </c>
      <c r="I346" s="136">
        <f t="shared" ref="I346" si="162">I347+I348</f>
        <v>0</v>
      </c>
      <c r="J346" s="203">
        <f t="shared" si="153"/>
        <v>0</v>
      </c>
      <c r="K346" s="137">
        <f t="shared" si="154"/>
        <v>0</v>
      </c>
    </row>
    <row r="347" spans="1:11" ht="26.4">
      <c r="A347" s="138" t="s">
        <v>70</v>
      </c>
      <c r="B347" s="139">
        <v>901</v>
      </c>
      <c r="C347" s="95" t="s">
        <v>308</v>
      </c>
      <c r="D347" s="149" t="s">
        <v>777</v>
      </c>
      <c r="E347" s="140">
        <v>240</v>
      </c>
      <c r="F347" s="140">
        <v>900302</v>
      </c>
      <c r="G347" s="136">
        <v>73219.399999999994</v>
      </c>
      <c r="H347" s="136">
        <v>63098.5</v>
      </c>
      <c r="I347" s="136">
        <v>0</v>
      </c>
      <c r="J347" s="203">
        <f t="shared" si="153"/>
        <v>0</v>
      </c>
      <c r="K347" s="137">
        <f t="shared" si="154"/>
        <v>0</v>
      </c>
    </row>
    <row r="348" spans="1:11" ht="26.4">
      <c r="A348" s="138" t="s">
        <v>70</v>
      </c>
      <c r="B348" s="139">
        <v>901</v>
      </c>
      <c r="C348" s="95" t="s">
        <v>308</v>
      </c>
      <c r="D348" s="149" t="s">
        <v>777</v>
      </c>
      <c r="E348" s="140">
        <v>240</v>
      </c>
      <c r="F348" s="140">
        <v>900100</v>
      </c>
      <c r="G348" s="136">
        <v>17063.400000000001</v>
      </c>
      <c r="H348" s="136">
        <v>17063.400000000001</v>
      </c>
      <c r="I348" s="136">
        <v>0</v>
      </c>
      <c r="J348" s="203">
        <f t="shared" si="153"/>
        <v>0</v>
      </c>
      <c r="K348" s="137">
        <f t="shared" si="154"/>
        <v>0</v>
      </c>
    </row>
    <row r="349" spans="1:11">
      <c r="A349" s="162" t="s">
        <v>629</v>
      </c>
      <c r="B349" s="193">
        <v>901</v>
      </c>
      <c r="C349" s="79" t="s">
        <v>308</v>
      </c>
      <c r="D349" s="127" t="s">
        <v>150</v>
      </c>
      <c r="E349" s="96"/>
      <c r="F349" s="96"/>
      <c r="G349" s="130">
        <f>G350+G359+G383+G387</f>
        <v>1331772.1999999997</v>
      </c>
      <c r="H349" s="130">
        <f>H350+H359+H383+H387</f>
        <v>1305858.3999999999</v>
      </c>
      <c r="I349" s="130">
        <f>I350+I359+I383+I387</f>
        <v>67547.399999999994</v>
      </c>
      <c r="J349" s="202">
        <f t="shared" si="153"/>
        <v>5.0719935436405725</v>
      </c>
      <c r="K349" s="131">
        <f t="shared" si="154"/>
        <v>5.1726435270470361</v>
      </c>
    </row>
    <row r="350" spans="1:11" ht="39.6">
      <c r="A350" s="162" t="s">
        <v>823</v>
      </c>
      <c r="B350" s="193">
        <v>901</v>
      </c>
      <c r="C350" s="79" t="s">
        <v>308</v>
      </c>
      <c r="D350" s="127" t="s">
        <v>825</v>
      </c>
      <c r="E350" s="120"/>
      <c r="F350" s="120"/>
      <c r="G350" s="130">
        <f>G355+G351</f>
        <v>68173.2</v>
      </c>
      <c r="H350" s="130">
        <f>H355+H351</f>
        <v>75302.3</v>
      </c>
      <c r="I350" s="130">
        <f t="shared" ref="I350" si="163">I355+I351</f>
        <v>27985.7</v>
      </c>
      <c r="J350" s="202">
        <f t="shared" si="153"/>
        <v>41.050882164838967</v>
      </c>
      <c r="K350" s="131">
        <f t="shared" si="154"/>
        <v>37.164469079961698</v>
      </c>
    </row>
    <row r="351" spans="1:11">
      <c r="A351" s="168" t="s">
        <v>851</v>
      </c>
      <c r="B351" s="139">
        <v>901</v>
      </c>
      <c r="C351" s="95" t="s">
        <v>308</v>
      </c>
      <c r="D351" s="135" t="s">
        <v>852</v>
      </c>
      <c r="E351" s="115"/>
      <c r="F351" s="115"/>
      <c r="G351" s="136">
        <f>G352</f>
        <v>7461.1</v>
      </c>
      <c r="H351" s="136">
        <f>H352</f>
        <v>14590.2</v>
      </c>
      <c r="I351" s="136">
        <f t="shared" ref="I351" si="164">I352</f>
        <v>0</v>
      </c>
      <c r="J351" s="203">
        <f t="shared" si="153"/>
        <v>0</v>
      </c>
      <c r="K351" s="137">
        <f t="shared" si="154"/>
        <v>0</v>
      </c>
    </row>
    <row r="352" spans="1:11">
      <c r="A352" s="138" t="s">
        <v>95</v>
      </c>
      <c r="B352" s="139">
        <v>901</v>
      </c>
      <c r="C352" s="95" t="s">
        <v>308</v>
      </c>
      <c r="D352" s="135" t="s">
        <v>852</v>
      </c>
      <c r="E352" s="140" t="s">
        <v>96</v>
      </c>
      <c r="F352" s="140"/>
      <c r="G352" s="136">
        <f>G353+G354</f>
        <v>7461.1</v>
      </c>
      <c r="H352" s="136">
        <f>H353+H354</f>
        <v>14590.2</v>
      </c>
      <c r="I352" s="136">
        <f t="shared" ref="I352" si="165">I353+I354</f>
        <v>0</v>
      </c>
      <c r="J352" s="203">
        <f t="shared" si="153"/>
        <v>0</v>
      </c>
      <c r="K352" s="137">
        <f t="shared" si="154"/>
        <v>0</v>
      </c>
    </row>
    <row r="353" spans="1:11">
      <c r="A353" s="138" t="s">
        <v>97</v>
      </c>
      <c r="B353" s="139">
        <v>901</v>
      </c>
      <c r="C353" s="95" t="s">
        <v>308</v>
      </c>
      <c r="D353" s="135" t="s">
        <v>852</v>
      </c>
      <c r="E353" s="140" t="s">
        <v>98</v>
      </c>
      <c r="F353" s="140">
        <v>900302</v>
      </c>
      <c r="G353" s="136">
        <v>6051</v>
      </c>
      <c r="H353" s="136">
        <v>11832.7</v>
      </c>
      <c r="I353" s="136">
        <v>0</v>
      </c>
      <c r="J353" s="203">
        <f t="shared" si="153"/>
        <v>0</v>
      </c>
      <c r="K353" s="137">
        <f t="shared" si="154"/>
        <v>0</v>
      </c>
    </row>
    <row r="354" spans="1:11">
      <c r="A354" s="138" t="s">
        <v>97</v>
      </c>
      <c r="B354" s="139">
        <v>901</v>
      </c>
      <c r="C354" s="95" t="s">
        <v>308</v>
      </c>
      <c r="D354" s="135" t="s">
        <v>852</v>
      </c>
      <c r="E354" s="140" t="s">
        <v>98</v>
      </c>
      <c r="F354" s="140">
        <v>900100</v>
      </c>
      <c r="G354" s="136">
        <v>1410.1</v>
      </c>
      <c r="H354" s="136">
        <v>2757.5</v>
      </c>
      <c r="I354" s="194">
        <v>0</v>
      </c>
      <c r="J354" s="203">
        <f t="shared" si="153"/>
        <v>0</v>
      </c>
      <c r="K354" s="137">
        <f t="shared" si="154"/>
        <v>0</v>
      </c>
    </row>
    <row r="355" spans="1:11" ht="39.6">
      <c r="A355" s="168" t="s">
        <v>824</v>
      </c>
      <c r="B355" s="139">
        <v>901</v>
      </c>
      <c r="C355" s="95" t="s">
        <v>308</v>
      </c>
      <c r="D355" s="135" t="s">
        <v>826</v>
      </c>
      <c r="E355" s="115"/>
      <c r="F355" s="115"/>
      <c r="G355" s="136">
        <f>G356</f>
        <v>60712.1</v>
      </c>
      <c r="H355" s="136">
        <f>H356</f>
        <v>60712.1</v>
      </c>
      <c r="I355" s="136">
        <f t="shared" ref="I355" si="166">I356</f>
        <v>27985.7</v>
      </c>
      <c r="J355" s="203">
        <f t="shared" si="153"/>
        <v>46.095753564775393</v>
      </c>
      <c r="K355" s="137">
        <f t="shared" si="154"/>
        <v>46.095753564775393</v>
      </c>
    </row>
    <row r="356" spans="1:11">
      <c r="A356" s="138" t="s">
        <v>95</v>
      </c>
      <c r="B356" s="139">
        <v>901</v>
      </c>
      <c r="C356" s="95" t="s">
        <v>308</v>
      </c>
      <c r="D356" s="135" t="s">
        <v>826</v>
      </c>
      <c r="E356" s="140" t="s">
        <v>96</v>
      </c>
      <c r="F356" s="140"/>
      <c r="G356" s="136">
        <f>G357+G358</f>
        <v>60712.1</v>
      </c>
      <c r="H356" s="136">
        <f>H357+H358</f>
        <v>60712.1</v>
      </c>
      <c r="I356" s="136">
        <f t="shared" ref="I356" si="167">I357+I358</f>
        <v>27985.7</v>
      </c>
      <c r="J356" s="203">
        <f t="shared" si="153"/>
        <v>46.095753564775393</v>
      </c>
      <c r="K356" s="137">
        <f t="shared" si="154"/>
        <v>46.095753564775393</v>
      </c>
    </row>
    <row r="357" spans="1:11">
      <c r="A357" s="138" t="s">
        <v>97</v>
      </c>
      <c r="B357" s="139">
        <v>901</v>
      </c>
      <c r="C357" s="95" t="s">
        <v>308</v>
      </c>
      <c r="D357" s="135" t="s">
        <v>826</v>
      </c>
      <c r="E357" s="140" t="s">
        <v>98</v>
      </c>
      <c r="F357" s="140">
        <v>900304</v>
      </c>
      <c r="G357" s="136">
        <v>49237.5</v>
      </c>
      <c r="H357" s="136">
        <v>49237.5</v>
      </c>
      <c r="I357" s="136">
        <v>22696.400000000001</v>
      </c>
      <c r="J357" s="203">
        <f t="shared" si="153"/>
        <v>46.095760345265298</v>
      </c>
      <c r="K357" s="137">
        <f t="shared" si="154"/>
        <v>46.095760345265298</v>
      </c>
    </row>
    <row r="358" spans="1:11">
      <c r="A358" s="138" t="s">
        <v>97</v>
      </c>
      <c r="B358" s="139">
        <v>901</v>
      </c>
      <c r="C358" s="95" t="s">
        <v>308</v>
      </c>
      <c r="D358" s="135" t="s">
        <v>826</v>
      </c>
      <c r="E358" s="140" t="s">
        <v>98</v>
      </c>
      <c r="F358" s="140">
        <v>900100</v>
      </c>
      <c r="G358" s="136">
        <v>11474.6</v>
      </c>
      <c r="H358" s="136">
        <v>11474.6</v>
      </c>
      <c r="I358" s="136">
        <v>5289.3</v>
      </c>
      <c r="J358" s="202">
        <f t="shared" si="153"/>
        <v>46.09572446969829</v>
      </c>
      <c r="K358" s="131">
        <f t="shared" si="154"/>
        <v>46.09572446969829</v>
      </c>
    </row>
    <row r="359" spans="1:11" ht="24" customHeight="1">
      <c r="A359" s="169" t="s">
        <v>630</v>
      </c>
      <c r="B359" s="193">
        <v>901</v>
      </c>
      <c r="C359" s="79" t="s">
        <v>308</v>
      </c>
      <c r="D359" s="127" t="s">
        <v>151</v>
      </c>
      <c r="E359" s="142"/>
      <c r="F359" s="142"/>
      <c r="G359" s="130">
        <f>G360+G380+G368+G372+G376</f>
        <v>1222837.2999999998</v>
      </c>
      <c r="H359" s="130">
        <f>H360+H380+H368+H372+H376+H364</f>
        <v>1189794.3999999999</v>
      </c>
      <c r="I359" s="130">
        <f>I360+I380+I368+I372+I376</f>
        <v>0</v>
      </c>
      <c r="J359" s="202">
        <f t="shared" si="153"/>
        <v>0</v>
      </c>
      <c r="K359" s="131">
        <f t="shared" si="154"/>
        <v>0</v>
      </c>
    </row>
    <row r="360" spans="1:11" ht="15" customHeight="1">
      <c r="A360" s="170" t="s">
        <v>631</v>
      </c>
      <c r="B360" s="139">
        <v>901</v>
      </c>
      <c r="C360" s="95" t="s">
        <v>308</v>
      </c>
      <c r="D360" s="135" t="s">
        <v>415</v>
      </c>
      <c r="E360" s="90"/>
      <c r="F360" s="90"/>
      <c r="G360" s="136">
        <f>G361</f>
        <v>283229.09999999998</v>
      </c>
      <c r="H360" s="136">
        <f>H361</f>
        <v>290997.8</v>
      </c>
      <c r="I360" s="136">
        <f>I361</f>
        <v>0</v>
      </c>
      <c r="J360" s="203">
        <f t="shared" si="153"/>
        <v>0</v>
      </c>
      <c r="K360" s="137">
        <f t="shared" si="154"/>
        <v>0</v>
      </c>
    </row>
    <row r="361" spans="1:11" ht="18.75" customHeight="1">
      <c r="A361" s="138" t="s">
        <v>68</v>
      </c>
      <c r="B361" s="139">
        <v>901</v>
      </c>
      <c r="C361" s="95" t="s">
        <v>308</v>
      </c>
      <c r="D361" s="135" t="s">
        <v>415</v>
      </c>
      <c r="E361" s="140">
        <v>200</v>
      </c>
      <c r="F361" s="140"/>
      <c r="G361" s="136">
        <f>G362+G363</f>
        <v>283229.09999999998</v>
      </c>
      <c r="H361" s="136">
        <f>H362+H363</f>
        <v>290997.8</v>
      </c>
      <c r="I361" s="136">
        <f>I362+I363</f>
        <v>0</v>
      </c>
      <c r="J361" s="203">
        <f t="shared" si="153"/>
        <v>0</v>
      </c>
      <c r="K361" s="137">
        <f t="shared" si="154"/>
        <v>0</v>
      </c>
    </row>
    <row r="362" spans="1:11" ht="15" customHeight="1">
      <c r="A362" s="138" t="s">
        <v>70</v>
      </c>
      <c r="B362" s="139">
        <v>901</v>
      </c>
      <c r="C362" s="95" t="s">
        <v>308</v>
      </c>
      <c r="D362" s="135" t="s">
        <v>415</v>
      </c>
      <c r="E362" s="140">
        <v>240</v>
      </c>
      <c r="F362" s="140">
        <v>900302</v>
      </c>
      <c r="G362" s="136">
        <v>229209.8</v>
      </c>
      <c r="H362" s="136">
        <v>235385.9</v>
      </c>
      <c r="I362" s="136">
        <v>0</v>
      </c>
      <c r="J362" s="203">
        <f t="shared" si="153"/>
        <v>0</v>
      </c>
      <c r="K362" s="137">
        <f t="shared" si="154"/>
        <v>0</v>
      </c>
    </row>
    <row r="363" spans="1:11" ht="26.4">
      <c r="A363" s="138" t="s">
        <v>70</v>
      </c>
      <c r="B363" s="139">
        <v>901</v>
      </c>
      <c r="C363" s="95" t="s">
        <v>308</v>
      </c>
      <c r="D363" s="135" t="s">
        <v>415</v>
      </c>
      <c r="E363" s="140">
        <v>240</v>
      </c>
      <c r="F363" s="140">
        <v>900100</v>
      </c>
      <c r="G363" s="136">
        <v>54019.3</v>
      </c>
      <c r="H363" s="136">
        <v>55611.9</v>
      </c>
      <c r="I363" s="136">
        <v>0</v>
      </c>
      <c r="J363" s="203">
        <f t="shared" si="153"/>
        <v>0</v>
      </c>
      <c r="K363" s="137">
        <f t="shared" si="154"/>
        <v>0</v>
      </c>
    </row>
    <row r="364" spans="1:11" ht="26.4">
      <c r="A364" s="138" t="s">
        <v>873</v>
      </c>
      <c r="B364" s="139">
        <v>901</v>
      </c>
      <c r="C364" s="95" t="s">
        <v>308</v>
      </c>
      <c r="D364" s="135" t="s">
        <v>874</v>
      </c>
      <c r="E364" s="140"/>
      <c r="F364" s="140"/>
      <c r="G364" s="194">
        <f>G365</f>
        <v>0</v>
      </c>
      <c r="H364" s="194">
        <f>H365</f>
        <v>4949.3999999999996</v>
      </c>
      <c r="I364" s="136">
        <v>0</v>
      </c>
      <c r="J364" s="203">
        <v>0</v>
      </c>
      <c r="K364" s="137">
        <f t="shared" si="154"/>
        <v>0</v>
      </c>
    </row>
    <row r="365" spans="1:11">
      <c r="A365" s="138" t="s">
        <v>68</v>
      </c>
      <c r="B365" s="139">
        <v>901</v>
      </c>
      <c r="C365" s="95" t="s">
        <v>308</v>
      </c>
      <c r="D365" s="135" t="s">
        <v>874</v>
      </c>
      <c r="E365" s="140">
        <v>200</v>
      </c>
      <c r="F365" s="140"/>
      <c r="G365" s="194">
        <v>0</v>
      </c>
      <c r="H365" s="194">
        <f>H366+H367</f>
        <v>4949.3999999999996</v>
      </c>
      <c r="I365" s="136">
        <v>0</v>
      </c>
      <c r="J365" s="203">
        <v>0</v>
      </c>
      <c r="K365" s="137">
        <f t="shared" si="154"/>
        <v>0</v>
      </c>
    </row>
    <row r="366" spans="1:11" ht="26.4">
      <c r="A366" s="138" t="s">
        <v>70</v>
      </c>
      <c r="B366" s="139">
        <v>901</v>
      </c>
      <c r="C366" s="95" t="s">
        <v>308</v>
      </c>
      <c r="D366" s="135" t="s">
        <v>874</v>
      </c>
      <c r="E366" s="140">
        <v>240</v>
      </c>
      <c r="F366" s="140">
        <v>900302</v>
      </c>
      <c r="G366" s="199">
        <v>0</v>
      </c>
      <c r="H366" s="199">
        <v>4014</v>
      </c>
      <c r="I366" s="136">
        <v>0</v>
      </c>
      <c r="J366" s="203">
        <v>0</v>
      </c>
      <c r="K366" s="137">
        <f t="shared" si="154"/>
        <v>0</v>
      </c>
    </row>
    <row r="367" spans="1:11" ht="26.4">
      <c r="A367" s="138" t="s">
        <v>70</v>
      </c>
      <c r="B367" s="139">
        <v>901</v>
      </c>
      <c r="C367" s="95" t="s">
        <v>308</v>
      </c>
      <c r="D367" s="135" t="s">
        <v>874</v>
      </c>
      <c r="E367" s="140">
        <v>240</v>
      </c>
      <c r="F367" s="140">
        <v>900100</v>
      </c>
      <c r="G367" s="199">
        <v>0</v>
      </c>
      <c r="H367" s="199">
        <v>935.4</v>
      </c>
      <c r="I367" s="136">
        <v>0</v>
      </c>
      <c r="J367" s="203">
        <v>0</v>
      </c>
      <c r="K367" s="137">
        <f t="shared" si="154"/>
        <v>0</v>
      </c>
    </row>
    <row r="368" spans="1:11" ht="26.4">
      <c r="A368" s="138" t="s">
        <v>827</v>
      </c>
      <c r="B368" s="139">
        <v>901</v>
      </c>
      <c r="C368" s="95" t="s">
        <v>308</v>
      </c>
      <c r="D368" s="135" t="s">
        <v>828</v>
      </c>
      <c r="E368" s="140"/>
      <c r="F368" s="140"/>
      <c r="G368" s="136">
        <f>G369</f>
        <v>1458</v>
      </c>
      <c r="H368" s="136">
        <f>H369</f>
        <v>1458</v>
      </c>
      <c r="I368" s="136">
        <f t="shared" ref="I368" si="168">I369</f>
        <v>0</v>
      </c>
      <c r="J368" s="203">
        <f t="shared" si="153"/>
        <v>0</v>
      </c>
      <c r="K368" s="137">
        <f t="shared" si="154"/>
        <v>0</v>
      </c>
    </row>
    <row r="369" spans="1:11">
      <c r="A369" s="138" t="s">
        <v>95</v>
      </c>
      <c r="B369" s="139">
        <v>901</v>
      </c>
      <c r="C369" s="95" t="s">
        <v>308</v>
      </c>
      <c r="D369" s="135" t="s">
        <v>828</v>
      </c>
      <c r="E369" s="140" t="s">
        <v>96</v>
      </c>
      <c r="F369" s="140"/>
      <c r="G369" s="136">
        <f>G370+G371</f>
        <v>1458</v>
      </c>
      <c r="H369" s="136">
        <f>H370+H371</f>
        <v>1458</v>
      </c>
      <c r="I369" s="136">
        <f t="shared" ref="I369" si="169">I370+I371</f>
        <v>0</v>
      </c>
      <c r="J369" s="203">
        <f t="shared" si="153"/>
        <v>0</v>
      </c>
      <c r="K369" s="137">
        <f t="shared" si="154"/>
        <v>0</v>
      </c>
    </row>
    <row r="370" spans="1:11">
      <c r="A370" s="138" t="s">
        <v>97</v>
      </c>
      <c r="B370" s="139">
        <v>901</v>
      </c>
      <c r="C370" s="95" t="s">
        <v>308</v>
      </c>
      <c r="D370" s="135" t="s">
        <v>828</v>
      </c>
      <c r="E370" s="140" t="s">
        <v>98</v>
      </c>
      <c r="F370" s="140">
        <v>900304</v>
      </c>
      <c r="G370" s="194">
        <v>1182.4000000000001</v>
      </c>
      <c r="H370" s="194">
        <v>1182.4000000000001</v>
      </c>
      <c r="I370" s="136">
        <v>0</v>
      </c>
      <c r="J370" s="203">
        <f t="shared" si="153"/>
        <v>0</v>
      </c>
      <c r="K370" s="137">
        <f t="shared" si="154"/>
        <v>0</v>
      </c>
    </row>
    <row r="371" spans="1:11">
      <c r="A371" s="138" t="s">
        <v>97</v>
      </c>
      <c r="B371" s="139">
        <v>901</v>
      </c>
      <c r="C371" s="95" t="s">
        <v>308</v>
      </c>
      <c r="D371" s="135" t="s">
        <v>828</v>
      </c>
      <c r="E371" s="140" t="s">
        <v>98</v>
      </c>
      <c r="F371" s="140">
        <v>900100</v>
      </c>
      <c r="G371" s="194">
        <v>275.60000000000002</v>
      </c>
      <c r="H371" s="194">
        <v>275.60000000000002</v>
      </c>
      <c r="I371" s="136">
        <v>0</v>
      </c>
      <c r="J371" s="203">
        <f t="shared" si="153"/>
        <v>0</v>
      </c>
      <c r="K371" s="137">
        <f t="shared" si="154"/>
        <v>0</v>
      </c>
    </row>
    <row r="372" spans="1:11" ht="26.4">
      <c r="A372" s="138" t="s">
        <v>853</v>
      </c>
      <c r="B372" s="139">
        <v>901</v>
      </c>
      <c r="C372" s="95" t="s">
        <v>308</v>
      </c>
      <c r="D372" s="135" t="s">
        <v>854</v>
      </c>
      <c r="E372" s="140"/>
      <c r="F372" s="140"/>
      <c r="G372" s="194">
        <f>G373</f>
        <v>1348.6000000000001</v>
      </c>
      <c r="H372" s="194">
        <f>H373</f>
        <v>12790.099999999999</v>
      </c>
      <c r="I372" s="195">
        <f t="shared" ref="I372" si="170">I373</f>
        <v>0</v>
      </c>
      <c r="J372" s="203">
        <f t="shared" si="153"/>
        <v>0</v>
      </c>
      <c r="K372" s="137">
        <f t="shared" si="154"/>
        <v>0</v>
      </c>
    </row>
    <row r="373" spans="1:11">
      <c r="A373" s="138" t="s">
        <v>95</v>
      </c>
      <c r="B373" s="139">
        <v>901</v>
      </c>
      <c r="C373" s="95" t="s">
        <v>308</v>
      </c>
      <c r="D373" s="135" t="s">
        <v>854</v>
      </c>
      <c r="E373" s="140" t="s">
        <v>96</v>
      </c>
      <c r="F373" s="140"/>
      <c r="G373" s="194">
        <f>G374+G375</f>
        <v>1348.6000000000001</v>
      </c>
      <c r="H373" s="194">
        <f>H374+H375</f>
        <v>12790.099999999999</v>
      </c>
      <c r="I373" s="195">
        <f t="shared" ref="I373" si="171">I374+I375</f>
        <v>0</v>
      </c>
      <c r="J373" s="203">
        <f t="shared" si="153"/>
        <v>0</v>
      </c>
      <c r="K373" s="137">
        <f t="shared" si="154"/>
        <v>0</v>
      </c>
    </row>
    <row r="374" spans="1:11">
      <c r="A374" s="138" t="s">
        <v>97</v>
      </c>
      <c r="B374" s="139">
        <v>901</v>
      </c>
      <c r="C374" s="95" t="s">
        <v>308</v>
      </c>
      <c r="D374" s="135" t="s">
        <v>854</v>
      </c>
      <c r="E374" s="140" t="s">
        <v>98</v>
      </c>
      <c r="F374" s="140">
        <v>900302</v>
      </c>
      <c r="G374" s="194">
        <v>1225.9000000000001</v>
      </c>
      <c r="H374" s="194">
        <v>10504.9</v>
      </c>
      <c r="I374" s="194">
        <v>0</v>
      </c>
      <c r="J374" s="203">
        <f t="shared" si="153"/>
        <v>0</v>
      </c>
      <c r="K374" s="137">
        <f t="shared" si="154"/>
        <v>0</v>
      </c>
    </row>
    <row r="375" spans="1:11">
      <c r="A375" s="138" t="s">
        <v>97</v>
      </c>
      <c r="B375" s="139">
        <v>901</v>
      </c>
      <c r="C375" s="95" t="s">
        <v>308</v>
      </c>
      <c r="D375" s="135" t="s">
        <v>854</v>
      </c>
      <c r="E375" s="140" t="s">
        <v>98</v>
      </c>
      <c r="F375" s="140">
        <v>900100</v>
      </c>
      <c r="G375" s="194">
        <v>122.7</v>
      </c>
      <c r="H375" s="194">
        <v>2285.1999999999998</v>
      </c>
      <c r="I375" s="194">
        <v>0</v>
      </c>
      <c r="J375" s="203">
        <f t="shared" si="153"/>
        <v>0</v>
      </c>
      <c r="K375" s="137">
        <f t="shared" si="154"/>
        <v>0</v>
      </c>
    </row>
    <row r="376" spans="1:11">
      <c r="A376" s="138" t="s">
        <v>855</v>
      </c>
      <c r="B376" s="139">
        <v>901</v>
      </c>
      <c r="C376" s="95" t="s">
        <v>308</v>
      </c>
      <c r="D376" s="135" t="s">
        <v>856</v>
      </c>
      <c r="E376" s="140"/>
      <c r="F376" s="140"/>
      <c r="G376" s="136">
        <f>G377</f>
        <v>881705.39999999991</v>
      </c>
      <c r="H376" s="136">
        <f>H377</f>
        <v>835882.5</v>
      </c>
      <c r="I376" s="136">
        <f t="shared" ref="I376" si="172">I377</f>
        <v>0</v>
      </c>
      <c r="J376" s="203">
        <f t="shared" si="153"/>
        <v>0</v>
      </c>
      <c r="K376" s="137">
        <f t="shared" si="154"/>
        <v>0</v>
      </c>
    </row>
    <row r="377" spans="1:11">
      <c r="A377" s="138" t="s">
        <v>95</v>
      </c>
      <c r="B377" s="139">
        <v>901</v>
      </c>
      <c r="C377" s="95" t="s">
        <v>308</v>
      </c>
      <c r="D377" s="135" t="s">
        <v>856</v>
      </c>
      <c r="E377" s="140" t="s">
        <v>96</v>
      </c>
      <c r="F377" s="140"/>
      <c r="G377" s="136">
        <f>G378+G379</f>
        <v>881705.39999999991</v>
      </c>
      <c r="H377" s="136">
        <f>H378+H379</f>
        <v>835882.5</v>
      </c>
      <c r="I377" s="136">
        <f t="shared" ref="I377" si="173">I378+I379</f>
        <v>0</v>
      </c>
      <c r="J377" s="203">
        <f t="shared" si="153"/>
        <v>0</v>
      </c>
      <c r="K377" s="137">
        <f t="shared" si="154"/>
        <v>0</v>
      </c>
    </row>
    <row r="378" spans="1:11">
      <c r="A378" s="138" t="s">
        <v>97</v>
      </c>
      <c r="B378" s="139">
        <v>901</v>
      </c>
      <c r="C378" s="95" t="s">
        <v>308</v>
      </c>
      <c r="D378" s="135" t="s">
        <v>856</v>
      </c>
      <c r="E378" s="140" t="s">
        <v>98</v>
      </c>
      <c r="F378" s="140">
        <v>900302</v>
      </c>
      <c r="G378" s="194">
        <v>715063.1</v>
      </c>
      <c r="H378" s="194">
        <v>669240.1</v>
      </c>
      <c r="I378" s="136">
        <v>0</v>
      </c>
      <c r="J378" s="203">
        <f t="shared" si="153"/>
        <v>0</v>
      </c>
      <c r="K378" s="137">
        <f t="shared" si="154"/>
        <v>0</v>
      </c>
    </row>
    <row r="379" spans="1:11">
      <c r="A379" s="138" t="s">
        <v>97</v>
      </c>
      <c r="B379" s="139">
        <v>901</v>
      </c>
      <c r="C379" s="95" t="s">
        <v>308</v>
      </c>
      <c r="D379" s="135" t="s">
        <v>856</v>
      </c>
      <c r="E379" s="140" t="s">
        <v>98</v>
      </c>
      <c r="F379" s="140">
        <v>900100</v>
      </c>
      <c r="G379" s="194">
        <v>166642.29999999999</v>
      </c>
      <c r="H379" s="194">
        <v>166642.4</v>
      </c>
      <c r="I379" s="136">
        <v>0</v>
      </c>
      <c r="J379" s="203">
        <f t="shared" si="153"/>
        <v>0</v>
      </c>
      <c r="K379" s="137">
        <f t="shared" si="154"/>
        <v>0</v>
      </c>
    </row>
    <row r="380" spans="1:11" ht="26.4">
      <c r="A380" s="138" t="s">
        <v>793</v>
      </c>
      <c r="B380" s="139">
        <v>901</v>
      </c>
      <c r="C380" s="95" t="s">
        <v>308</v>
      </c>
      <c r="D380" s="135" t="s">
        <v>794</v>
      </c>
      <c r="E380" s="140"/>
      <c r="F380" s="140"/>
      <c r="G380" s="136">
        <f>G381</f>
        <v>55096.2</v>
      </c>
      <c r="H380" s="136">
        <f>H381</f>
        <v>43716.6</v>
      </c>
      <c r="I380" s="136">
        <f t="shared" ref="I380:I381" si="174">I381</f>
        <v>0</v>
      </c>
      <c r="J380" s="203">
        <f t="shared" si="153"/>
        <v>0</v>
      </c>
      <c r="K380" s="137">
        <f t="shared" si="154"/>
        <v>0</v>
      </c>
    </row>
    <row r="381" spans="1:11">
      <c r="A381" s="138" t="s">
        <v>68</v>
      </c>
      <c r="B381" s="139">
        <v>901</v>
      </c>
      <c r="C381" s="95" t="s">
        <v>308</v>
      </c>
      <c r="D381" s="135" t="s">
        <v>794</v>
      </c>
      <c r="E381" s="140">
        <v>200</v>
      </c>
      <c r="F381" s="140"/>
      <c r="G381" s="136">
        <f>G382</f>
        <v>55096.2</v>
      </c>
      <c r="H381" s="136">
        <f>H382</f>
        <v>43716.6</v>
      </c>
      <c r="I381" s="136">
        <f t="shared" si="174"/>
        <v>0</v>
      </c>
      <c r="J381" s="203">
        <f t="shared" si="153"/>
        <v>0</v>
      </c>
      <c r="K381" s="137">
        <f t="shared" si="154"/>
        <v>0</v>
      </c>
    </row>
    <row r="382" spans="1:11" ht="26.4">
      <c r="A382" s="138" t="s">
        <v>70</v>
      </c>
      <c r="B382" s="139">
        <v>901</v>
      </c>
      <c r="C382" s="95" t="s">
        <v>308</v>
      </c>
      <c r="D382" s="135" t="s">
        <v>794</v>
      </c>
      <c r="E382" s="140">
        <v>240</v>
      </c>
      <c r="F382" s="140">
        <v>900100</v>
      </c>
      <c r="G382" s="136">
        <v>55096.2</v>
      </c>
      <c r="H382" s="136">
        <v>43716.6</v>
      </c>
      <c r="I382" s="136">
        <v>0</v>
      </c>
      <c r="J382" s="203">
        <f t="shared" si="153"/>
        <v>0</v>
      </c>
      <c r="K382" s="137">
        <f t="shared" si="154"/>
        <v>0</v>
      </c>
    </row>
    <row r="383" spans="1:11" ht="39.6">
      <c r="A383" s="141" t="s">
        <v>829</v>
      </c>
      <c r="B383" s="193">
        <v>901</v>
      </c>
      <c r="C383" s="79" t="s">
        <v>308</v>
      </c>
      <c r="D383" s="127" t="s">
        <v>831</v>
      </c>
      <c r="E383" s="142"/>
      <c r="F383" s="142"/>
      <c r="G383" s="130">
        <f t="shared" ref="G383:H385" si="175">G384</f>
        <v>39561.699999999997</v>
      </c>
      <c r="H383" s="130">
        <f t="shared" si="175"/>
        <v>39561.699999999997</v>
      </c>
      <c r="I383" s="130">
        <f t="shared" ref="I383:I385" si="176">I384</f>
        <v>39561.699999999997</v>
      </c>
      <c r="J383" s="202">
        <f t="shared" si="153"/>
        <v>100</v>
      </c>
      <c r="K383" s="131">
        <f t="shared" si="154"/>
        <v>100</v>
      </c>
    </row>
    <row r="384" spans="1:11" ht="40.5" customHeight="1">
      <c r="A384" s="138" t="s">
        <v>830</v>
      </c>
      <c r="B384" s="139">
        <v>901</v>
      </c>
      <c r="C384" s="95" t="s">
        <v>308</v>
      </c>
      <c r="D384" s="135" t="s">
        <v>832</v>
      </c>
      <c r="E384" s="140"/>
      <c r="F384" s="140"/>
      <c r="G384" s="136">
        <f t="shared" si="175"/>
        <v>39561.699999999997</v>
      </c>
      <c r="H384" s="136">
        <f t="shared" si="175"/>
        <v>39561.699999999997</v>
      </c>
      <c r="I384" s="136">
        <f t="shared" si="176"/>
        <v>39561.699999999997</v>
      </c>
      <c r="J384" s="203">
        <f t="shared" si="153"/>
        <v>100</v>
      </c>
      <c r="K384" s="137">
        <f t="shared" si="154"/>
        <v>100</v>
      </c>
    </row>
    <row r="385" spans="1:11">
      <c r="A385" s="138" t="s">
        <v>72</v>
      </c>
      <c r="B385" s="139">
        <v>901</v>
      </c>
      <c r="C385" s="95" t="s">
        <v>308</v>
      </c>
      <c r="D385" s="135" t="s">
        <v>832</v>
      </c>
      <c r="E385" s="140">
        <v>800</v>
      </c>
      <c r="F385" s="140"/>
      <c r="G385" s="136">
        <f t="shared" si="175"/>
        <v>39561.699999999997</v>
      </c>
      <c r="H385" s="136">
        <f t="shared" si="175"/>
        <v>39561.699999999997</v>
      </c>
      <c r="I385" s="136">
        <f t="shared" si="176"/>
        <v>39561.699999999997</v>
      </c>
      <c r="J385" s="203">
        <f t="shared" si="153"/>
        <v>100</v>
      </c>
      <c r="K385" s="137">
        <f t="shared" si="154"/>
        <v>100</v>
      </c>
    </row>
    <row r="386" spans="1:11" ht="26.4">
      <c r="A386" s="138" t="s">
        <v>92</v>
      </c>
      <c r="B386" s="139">
        <v>901</v>
      </c>
      <c r="C386" s="95" t="s">
        <v>308</v>
      </c>
      <c r="D386" s="135" t="s">
        <v>832</v>
      </c>
      <c r="E386" s="140">
        <v>810</v>
      </c>
      <c r="F386" s="140">
        <v>900100</v>
      </c>
      <c r="G386" s="136">
        <v>39561.699999999997</v>
      </c>
      <c r="H386" s="136">
        <v>39561.699999999997</v>
      </c>
      <c r="I386" s="136">
        <v>39561.699999999997</v>
      </c>
      <c r="J386" s="203">
        <f t="shared" si="153"/>
        <v>100</v>
      </c>
      <c r="K386" s="137">
        <f t="shared" si="154"/>
        <v>100</v>
      </c>
    </row>
    <row r="387" spans="1:11" ht="52.8">
      <c r="A387" s="141" t="s">
        <v>626</v>
      </c>
      <c r="B387" s="193">
        <v>901</v>
      </c>
      <c r="C387" s="79" t="s">
        <v>308</v>
      </c>
      <c r="D387" s="127" t="s">
        <v>438</v>
      </c>
      <c r="E387" s="142"/>
      <c r="F387" s="142"/>
      <c r="G387" s="130">
        <f>G388</f>
        <v>1200</v>
      </c>
      <c r="H387" s="130">
        <f>H388</f>
        <v>1200</v>
      </c>
      <c r="I387" s="130">
        <f>I388</f>
        <v>0</v>
      </c>
      <c r="J387" s="202">
        <f t="shared" si="153"/>
        <v>0</v>
      </c>
      <c r="K387" s="131">
        <f t="shared" si="154"/>
        <v>0</v>
      </c>
    </row>
    <row r="388" spans="1:11" ht="52.8">
      <c r="A388" s="138" t="s">
        <v>627</v>
      </c>
      <c r="B388" s="139">
        <v>901</v>
      </c>
      <c r="C388" s="95" t="s">
        <v>308</v>
      </c>
      <c r="D388" s="135" t="s">
        <v>625</v>
      </c>
      <c r="E388" s="140"/>
      <c r="F388" s="140"/>
      <c r="G388" s="136">
        <f>G389</f>
        <v>1200</v>
      </c>
      <c r="H388" s="136">
        <f>H389</f>
        <v>1200</v>
      </c>
      <c r="I388" s="136">
        <f t="shared" ref="I388:I389" si="177">I389</f>
        <v>0</v>
      </c>
      <c r="J388" s="203">
        <f t="shared" si="153"/>
        <v>0</v>
      </c>
      <c r="K388" s="137">
        <f t="shared" si="154"/>
        <v>0</v>
      </c>
    </row>
    <row r="389" spans="1:11">
      <c r="A389" s="138" t="s">
        <v>68</v>
      </c>
      <c r="B389" s="139">
        <v>901</v>
      </c>
      <c r="C389" s="95" t="s">
        <v>308</v>
      </c>
      <c r="D389" s="135" t="s">
        <v>625</v>
      </c>
      <c r="E389" s="140">
        <v>200</v>
      </c>
      <c r="F389" s="140"/>
      <c r="G389" s="136">
        <f>G390</f>
        <v>1200</v>
      </c>
      <c r="H389" s="136">
        <f>H390</f>
        <v>1200</v>
      </c>
      <c r="I389" s="136">
        <f t="shared" si="177"/>
        <v>0</v>
      </c>
      <c r="J389" s="203">
        <f t="shared" si="153"/>
        <v>0</v>
      </c>
      <c r="K389" s="137">
        <f t="shared" si="154"/>
        <v>0</v>
      </c>
    </row>
    <row r="390" spans="1:11" ht="26.4">
      <c r="A390" s="138" t="s">
        <v>70</v>
      </c>
      <c r="B390" s="139">
        <v>901</v>
      </c>
      <c r="C390" s="95" t="s">
        <v>308</v>
      </c>
      <c r="D390" s="135" t="s">
        <v>625</v>
      </c>
      <c r="E390" s="140">
        <v>240</v>
      </c>
      <c r="F390" s="140">
        <v>900100</v>
      </c>
      <c r="G390" s="136">
        <v>1200</v>
      </c>
      <c r="H390" s="136">
        <v>1200</v>
      </c>
      <c r="I390" s="136">
        <v>0</v>
      </c>
      <c r="J390" s="203">
        <f t="shared" si="153"/>
        <v>0</v>
      </c>
      <c r="K390" s="137">
        <f t="shared" si="154"/>
        <v>0</v>
      </c>
    </row>
    <row r="391" spans="1:11" ht="26.4">
      <c r="A391" s="162" t="s">
        <v>707</v>
      </c>
      <c r="B391" s="193">
        <v>901</v>
      </c>
      <c r="C391" s="79" t="s">
        <v>308</v>
      </c>
      <c r="D391" s="127" t="s">
        <v>383</v>
      </c>
      <c r="E391" s="96"/>
      <c r="F391" s="96"/>
      <c r="G391" s="130">
        <f t="shared" ref="G391:I394" si="178">G392</f>
        <v>5225.1000000000004</v>
      </c>
      <c r="H391" s="130">
        <f t="shared" si="178"/>
        <v>5225.1000000000004</v>
      </c>
      <c r="I391" s="130">
        <f t="shared" si="178"/>
        <v>827</v>
      </c>
      <c r="J391" s="202">
        <f t="shared" si="153"/>
        <v>15.827448278501846</v>
      </c>
      <c r="K391" s="131">
        <f t="shared" si="154"/>
        <v>15.827448278501846</v>
      </c>
    </row>
    <row r="392" spans="1:11" ht="26.4">
      <c r="A392" s="171" t="s">
        <v>433</v>
      </c>
      <c r="B392" s="193">
        <v>901</v>
      </c>
      <c r="C392" s="79" t="s">
        <v>308</v>
      </c>
      <c r="D392" s="127" t="s">
        <v>384</v>
      </c>
      <c r="E392" s="142"/>
      <c r="F392" s="142"/>
      <c r="G392" s="130">
        <f>G393</f>
        <v>5225.1000000000004</v>
      </c>
      <c r="H392" s="130">
        <f>H393</f>
        <v>5225.1000000000004</v>
      </c>
      <c r="I392" s="130">
        <f t="shared" si="178"/>
        <v>827</v>
      </c>
      <c r="J392" s="202">
        <f t="shared" si="153"/>
        <v>15.827448278501846</v>
      </c>
      <c r="K392" s="131">
        <f t="shared" si="154"/>
        <v>15.827448278501846</v>
      </c>
    </row>
    <row r="393" spans="1:11" ht="26.4">
      <c r="A393" s="170" t="s">
        <v>223</v>
      </c>
      <c r="B393" s="139">
        <v>901</v>
      </c>
      <c r="C393" s="95" t="s">
        <v>308</v>
      </c>
      <c r="D393" s="149" t="s">
        <v>628</v>
      </c>
      <c r="E393" s="140"/>
      <c r="F393" s="140"/>
      <c r="G393" s="136">
        <f>G394</f>
        <v>5225.1000000000004</v>
      </c>
      <c r="H393" s="136">
        <f>H394</f>
        <v>5225.1000000000004</v>
      </c>
      <c r="I393" s="136">
        <f t="shared" si="178"/>
        <v>827</v>
      </c>
      <c r="J393" s="203">
        <f t="shared" si="153"/>
        <v>15.827448278501846</v>
      </c>
      <c r="K393" s="137">
        <f t="shared" si="154"/>
        <v>15.827448278501846</v>
      </c>
    </row>
    <row r="394" spans="1:11">
      <c r="A394" s="138" t="s">
        <v>68</v>
      </c>
      <c r="B394" s="139">
        <v>901</v>
      </c>
      <c r="C394" s="95" t="s">
        <v>308</v>
      </c>
      <c r="D394" s="149" t="s">
        <v>628</v>
      </c>
      <c r="E394" s="140" t="s">
        <v>69</v>
      </c>
      <c r="F394" s="140"/>
      <c r="G394" s="136">
        <f t="shared" si="178"/>
        <v>5225.1000000000004</v>
      </c>
      <c r="H394" s="136">
        <f t="shared" si="178"/>
        <v>5225.1000000000004</v>
      </c>
      <c r="I394" s="136">
        <f t="shared" si="178"/>
        <v>827</v>
      </c>
      <c r="J394" s="203">
        <f t="shared" ref="J394:J457" si="179">I394/G394*100</f>
        <v>15.827448278501846</v>
      </c>
      <c r="K394" s="137">
        <f t="shared" ref="K394:K457" si="180">I394/H394*100</f>
        <v>15.827448278501846</v>
      </c>
    </row>
    <row r="395" spans="1:11" ht="26.4">
      <c r="A395" s="138" t="s">
        <v>70</v>
      </c>
      <c r="B395" s="139">
        <v>901</v>
      </c>
      <c r="C395" s="95" t="s">
        <v>308</v>
      </c>
      <c r="D395" s="149" t="s">
        <v>628</v>
      </c>
      <c r="E395" s="140" t="s">
        <v>71</v>
      </c>
      <c r="F395" s="140">
        <v>900100</v>
      </c>
      <c r="G395" s="136">
        <v>5225.1000000000004</v>
      </c>
      <c r="H395" s="136">
        <v>5225.1000000000004</v>
      </c>
      <c r="I395" s="136">
        <v>827</v>
      </c>
      <c r="J395" s="203">
        <f t="shared" si="179"/>
        <v>15.827448278501846</v>
      </c>
      <c r="K395" s="137">
        <f t="shared" si="180"/>
        <v>15.827448278501846</v>
      </c>
    </row>
    <row r="396" spans="1:11">
      <c r="A396" s="141" t="s">
        <v>99</v>
      </c>
      <c r="B396" s="193">
        <v>901</v>
      </c>
      <c r="C396" s="79" t="s">
        <v>301</v>
      </c>
      <c r="D396" s="127"/>
      <c r="E396" s="142"/>
      <c r="F396" s="142"/>
      <c r="G396" s="130">
        <f>G397+G403+G416+G410</f>
        <v>815622</v>
      </c>
      <c r="H396" s="130">
        <f>H397+H403+H416+H410</f>
        <v>817775.1</v>
      </c>
      <c r="I396" s="130">
        <f t="shared" ref="I396" si="181">I397+I403+I416+I410</f>
        <v>450231.00000000006</v>
      </c>
      <c r="J396" s="202">
        <f t="shared" si="179"/>
        <v>55.20093867011925</v>
      </c>
      <c r="K396" s="131">
        <f t="shared" si="180"/>
        <v>55.055601472825487</v>
      </c>
    </row>
    <row r="397" spans="1:11">
      <c r="A397" s="145" t="s">
        <v>294</v>
      </c>
      <c r="B397" s="193">
        <v>901</v>
      </c>
      <c r="C397" s="79" t="s">
        <v>301</v>
      </c>
      <c r="D397" s="127" t="s">
        <v>169</v>
      </c>
      <c r="E397" s="96"/>
      <c r="F397" s="96"/>
      <c r="G397" s="130">
        <f>G398</f>
        <v>850</v>
      </c>
      <c r="H397" s="130">
        <f>H398</f>
        <v>850</v>
      </c>
      <c r="I397" s="130">
        <f t="shared" ref="I397" si="182">I398</f>
        <v>744.1</v>
      </c>
      <c r="J397" s="202">
        <f t="shared" si="179"/>
        <v>87.541176470588226</v>
      </c>
      <c r="K397" s="131">
        <f t="shared" si="180"/>
        <v>87.541176470588226</v>
      </c>
    </row>
    <row r="398" spans="1:11" ht="26.4">
      <c r="A398" s="145" t="s">
        <v>621</v>
      </c>
      <c r="B398" s="193">
        <v>901</v>
      </c>
      <c r="C398" s="79" t="s">
        <v>301</v>
      </c>
      <c r="D398" s="127" t="s">
        <v>302</v>
      </c>
      <c r="E398" s="142"/>
      <c r="F398" s="142"/>
      <c r="G398" s="130">
        <f t="shared" ref="G398:I401" si="183">G399</f>
        <v>850</v>
      </c>
      <c r="H398" s="130">
        <f t="shared" si="183"/>
        <v>850</v>
      </c>
      <c r="I398" s="130">
        <f t="shared" si="183"/>
        <v>744.1</v>
      </c>
      <c r="J398" s="202">
        <f t="shared" si="179"/>
        <v>87.541176470588226</v>
      </c>
      <c r="K398" s="131">
        <f t="shared" si="180"/>
        <v>87.541176470588226</v>
      </c>
    </row>
    <row r="399" spans="1:11" ht="26.4">
      <c r="A399" s="145" t="s">
        <v>622</v>
      </c>
      <c r="B399" s="139">
        <v>901</v>
      </c>
      <c r="C399" s="95" t="s">
        <v>301</v>
      </c>
      <c r="D399" s="135" t="s">
        <v>303</v>
      </c>
      <c r="E399" s="140"/>
      <c r="F399" s="140"/>
      <c r="G399" s="136">
        <f t="shared" ref="G399:H401" si="184">G400</f>
        <v>850</v>
      </c>
      <c r="H399" s="136">
        <f t="shared" si="184"/>
        <v>850</v>
      </c>
      <c r="I399" s="136">
        <f t="shared" si="183"/>
        <v>744.1</v>
      </c>
      <c r="J399" s="203">
        <f t="shared" si="179"/>
        <v>87.541176470588226</v>
      </c>
      <c r="K399" s="137">
        <f t="shared" si="180"/>
        <v>87.541176470588226</v>
      </c>
    </row>
    <row r="400" spans="1:11">
      <c r="A400" s="138" t="s">
        <v>300</v>
      </c>
      <c r="B400" s="139">
        <v>901</v>
      </c>
      <c r="C400" s="95" t="s">
        <v>301</v>
      </c>
      <c r="D400" s="135" t="s">
        <v>304</v>
      </c>
      <c r="E400" s="140"/>
      <c r="F400" s="140"/>
      <c r="G400" s="136">
        <f t="shared" si="184"/>
        <v>850</v>
      </c>
      <c r="H400" s="136">
        <f t="shared" si="184"/>
        <v>850</v>
      </c>
      <c r="I400" s="136">
        <f t="shared" si="183"/>
        <v>744.1</v>
      </c>
      <c r="J400" s="203">
        <f t="shared" si="179"/>
        <v>87.541176470588226</v>
      </c>
      <c r="K400" s="137">
        <f t="shared" si="180"/>
        <v>87.541176470588226</v>
      </c>
    </row>
    <row r="401" spans="1:11" ht="26.4">
      <c r="A401" s="138" t="s">
        <v>79</v>
      </c>
      <c r="B401" s="139">
        <v>901</v>
      </c>
      <c r="C401" s="95" t="s">
        <v>301</v>
      </c>
      <c r="D401" s="135" t="s">
        <v>304</v>
      </c>
      <c r="E401" s="140" t="s">
        <v>80</v>
      </c>
      <c r="F401" s="140"/>
      <c r="G401" s="136">
        <f t="shared" si="184"/>
        <v>850</v>
      </c>
      <c r="H401" s="136">
        <f t="shared" si="184"/>
        <v>850</v>
      </c>
      <c r="I401" s="136">
        <f t="shared" si="183"/>
        <v>744.1</v>
      </c>
      <c r="J401" s="203">
        <f t="shared" si="179"/>
        <v>87.541176470588226</v>
      </c>
      <c r="K401" s="137">
        <f t="shared" si="180"/>
        <v>87.541176470588226</v>
      </c>
    </row>
    <row r="402" spans="1:11">
      <c r="A402" s="138" t="s">
        <v>81</v>
      </c>
      <c r="B402" s="139">
        <v>901</v>
      </c>
      <c r="C402" s="95" t="s">
        <v>301</v>
      </c>
      <c r="D402" s="135" t="s">
        <v>304</v>
      </c>
      <c r="E402" s="140" t="s">
        <v>82</v>
      </c>
      <c r="F402" s="140">
        <v>900100</v>
      </c>
      <c r="G402" s="136">
        <v>850</v>
      </c>
      <c r="H402" s="136">
        <v>850</v>
      </c>
      <c r="I402" s="136">
        <v>744.1</v>
      </c>
      <c r="J402" s="203">
        <f t="shared" si="179"/>
        <v>87.541176470588226</v>
      </c>
      <c r="K402" s="137">
        <f t="shared" si="180"/>
        <v>87.541176470588226</v>
      </c>
    </row>
    <row r="403" spans="1:11" ht="26.4">
      <c r="A403" s="133" t="s">
        <v>502</v>
      </c>
      <c r="B403" s="193">
        <v>901</v>
      </c>
      <c r="C403" s="79" t="s">
        <v>301</v>
      </c>
      <c r="D403" s="127" t="s">
        <v>171</v>
      </c>
      <c r="E403" s="142"/>
      <c r="F403" s="142"/>
      <c r="G403" s="130">
        <f>G404</f>
        <v>26175</v>
      </c>
      <c r="H403" s="130">
        <f>H404</f>
        <v>26175</v>
      </c>
      <c r="I403" s="130">
        <f t="shared" ref="I403:I404" si="185">I404</f>
        <v>19089.3</v>
      </c>
      <c r="J403" s="202">
        <f t="shared" si="179"/>
        <v>72.929512893982803</v>
      </c>
      <c r="K403" s="131">
        <f t="shared" si="180"/>
        <v>72.929512893982803</v>
      </c>
    </row>
    <row r="404" spans="1:11">
      <c r="A404" s="141" t="s">
        <v>619</v>
      </c>
      <c r="B404" s="193">
        <v>901</v>
      </c>
      <c r="C404" s="79" t="s">
        <v>301</v>
      </c>
      <c r="D404" s="127" t="s">
        <v>348</v>
      </c>
      <c r="E404" s="140"/>
      <c r="F404" s="140"/>
      <c r="G404" s="130">
        <f>G405</f>
        <v>26175</v>
      </c>
      <c r="H404" s="130">
        <f>H405</f>
        <v>26175</v>
      </c>
      <c r="I404" s="130">
        <f t="shared" si="185"/>
        <v>19089.3</v>
      </c>
      <c r="J404" s="202">
        <f t="shared" si="179"/>
        <v>72.929512893982803</v>
      </c>
      <c r="K404" s="131">
        <f t="shared" si="180"/>
        <v>72.929512893982803</v>
      </c>
    </row>
    <row r="405" spans="1:11" ht="26.4">
      <c r="A405" s="138" t="s">
        <v>305</v>
      </c>
      <c r="B405" s="139">
        <v>901</v>
      </c>
      <c r="C405" s="95" t="s">
        <v>301</v>
      </c>
      <c r="D405" s="139" t="s">
        <v>349</v>
      </c>
      <c r="E405" s="140"/>
      <c r="F405" s="140"/>
      <c r="G405" s="136">
        <f>G406+G408</f>
        <v>26175</v>
      </c>
      <c r="H405" s="136">
        <f>H406+H408</f>
        <v>26175</v>
      </c>
      <c r="I405" s="136">
        <f t="shared" ref="I405" si="186">I406+I408</f>
        <v>19089.3</v>
      </c>
      <c r="J405" s="203">
        <f t="shared" si="179"/>
        <v>72.929512893982803</v>
      </c>
      <c r="K405" s="137">
        <f t="shared" si="180"/>
        <v>72.929512893982803</v>
      </c>
    </row>
    <row r="406" spans="1:11" ht="39.6">
      <c r="A406" s="138" t="s">
        <v>63</v>
      </c>
      <c r="B406" s="139">
        <v>901</v>
      </c>
      <c r="C406" s="95" t="s">
        <v>301</v>
      </c>
      <c r="D406" s="139" t="s">
        <v>349</v>
      </c>
      <c r="E406" s="140" t="s">
        <v>64</v>
      </c>
      <c r="F406" s="140"/>
      <c r="G406" s="136">
        <f>G407</f>
        <v>13579.8</v>
      </c>
      <c r="H406" s="136">
        <f>H407</f>
        <v>13579.8</v>
      </c>
      <c r="I406" s="136">
        <f t="shared" ref="I406" si="187">I407</f>
        <v>9333.7999999999993</v>
      </c>
      <c r="J406" s="203">
        <f t="shared" si="179"/>
        <v>68.73297103050119</v>
      </c>
      <c r="K406" s="137">
        <f t="shared" si="180"/>
        <v>68.73297103050119</v>
      </c>
    </row>
    <row r="407" spans="1:11">
      <c r="A407" s="138" t="s">
        <v>77</v>
      </c>
      <c r="B407" s="139">
        <v>901</v>
      </c>
      <c r="C407" s="95" t="s">
        <v>301</v>
      </c>
      <c r="D407" s="139" t="s">
        <v>349</v>
      </c>
      <c r="E407" s="140">
        <v>110</v>
      </c>
      <c r="F407" s="140">
        <v>900100</v>
      </c>
      <c r="G407" s="136">
        <v>13579.8</v>
      </c>
      <c r="H407" s="136">
        <v>13579.8</v>
      </c>
      <c r="I407" s="136">
        <v>9333.7999999999993</v>
      </c>
      <c r="J407" s="203">
        <f t="shared" si="179"/>
        <v>68.73297103050119</v>
      </c>
      <c r="K407" s="137">
        <f t="shared" si="180"/>
        <v>68.73297103050119</v>
      </c>
    </row>
    <row r="408" spans="1:11">
      <c r="A408" s="138" t="s">
        <v>68</v>
      </c>
      <c r="B408" s="139">
        <v>901</v>
      </c>
      <c r="C408" s="95" t="s">
        <v>301</v>
      </c>
      <c r="D408" s="139" t="s">
        <v>349</v>
      </c>
      <c r="E408" s="140" t="s">
        <v>69</v>
      </c>
      <c r="F408" s="140"/>
      <c r="G408" s="136">
        <f>G409</f>
        <v>12595.2</v>
      </c>
      <c r="H408" s="136">
        <f>H409</f>
        <v>12595.2</v>
      </c>
      <c r="I408" s="136">
        <f t="shared" ref="I408" si="188">I409</f>
        <v>9755.5</v>
      </c>
      <c r="J408" s="203">
        <f t="shared" si="179"/>
        <v>77.454109502032523</v>
      </c>
      <c r="K408" s="137">
        <f t="shared" si="180"/>
        <v>77.454109502032523</v>
      </c>
    </row>
    <row r="409" spans="1:11" ht="26.4">
      <c r="A409" s="138" t="s">
        <v>70</v>
      </c>
      <c r="B409" s="139">
        <v>901</v>
      </c>
      <c r="C409" s="95" t="s">
        <v>301</v>
      </c>
      <c r="D409" s="139" t="s">
        <v>349</v>
      </c>
      <c r="E409" s="140" t="s">
        <v>71</v>
      </c>
      <c r="F409" s="140">
        <v>900100</v>
      </c>
      <c r="G409" s="136">
        <v>12595.2</v>
      </c>
      <c r="H409" s="136">
        <v>12595.2</v>
      </c>
      <c r="I409" s="136">
        <v>9755.5</v>
      </c>
      <c r="J409" s="203">
        <f t="shared" si="179"/>
        <v>77.454109502032523</v>
      </c>
      <c r="K409" s="137">
        <f t="shared" si="180"/>
        <v>77.454109502032523</v>
      </c>
    </row>
    <row r="410" spans="1:11" ht="26.4">
      <c r="A410" s="162" t="s">
        <v>510</v>
      </c>
      <c r="B410" s="193">
        <v>901</v>
      </c>
      <c r="C410" s="79" t="s">
        <v>301</v>
      </c>
      <c r="D410" s="127" t="s">
        <v>148</v>
      </c>
      <c r="E410" s="140"/>
      <c r="F410" s="140"/>
      <c r="G410" s="130">
        <f t="shared" ref="G410:H414" si="189">G411</f>
        <v>3607</v>
      </c>
      <c r="H410" s="130">
        <f t="shared" si="189"/>
        <v>3607</v>
      </c>
      <c r="I410" s="130">
        <f t="shared" ref="I410:I412" si="190">I411</f>
        <v>0</v>
      </c>
      <c r="J410" s="202">
        <f t="shared" si="179"/>
        <v>0</v>
      </c>
      <c r="K410" s="131">
        <f t="shared" si="180"/>
        <v>0</v>
      </c>
    </row>
    <row r="411" spans="1:11">
      <c r="A411" s="162" t="s">
        <v>634</v>
      </c>
      <c r="B411" s="193">
        <v>901</v>
      </c>
      <c r="C411" s="79" t="s">
        <v>301</v>
      </c>
      <c r="D411" s="193" t="s">
        <v>635</v>
      </c>
      <c r="E411" s="140"/>
      <c r="F411" s="140"/>
      <c r="G411" s="130">
        <f t="shared" si="189"/>
        <v>3607</v>
      </c>
      <c r="H411" s="130">
        <f t="shared" si="189"/>
        <v>3607</v>
      </c>
      <c r="I411" s="130">
        <f t="shared" si="190"/>
        <v>0</v>
      </c>
      <c r="J411" s="202">
        <f t="shared" si="179"/>
        <v>0</v>
      </c>
      <c r="K411" s="131">
        <f t="shared" si="180"/>
        <v>0</v>
      </c>
    </row>
    <row r="412" spans="1:11" ht="39.6">
      <c r="A412" s="141" t="s">
        <v>394</v>
      </c>
      <c r="B412" s="193">
        <v>901</v>
      </c>
      <c r="C412" s="79" t="s">
        <v>301</v>
      </c>
      <c r="D412" s="148" t="s">
        <v>149</v>
      </c>
      <c r="E412" s="142"/>
      <c r="F412" s="142"/>
      <c r="G412" s="130">
        <f t="shared" si="189"/>
        <v>3607</v>
      </c>
      <c r="H412" s="130">
        <f t="shared" si="189"/>
        <v>3607</v>
      </c>
      <c r="I412" s="130">
        <f t="shared" si="190"/>
        <v>0</v>
      </c>
      <c r="J412" s="202">
        <f t="shared" si="179"/>
        <v>0</v>
      </c>
      <c r="K412" s="131">
        <f t="shared" si="180"/>
        <v>0</v>
      </c>
    </row>
    <row r="413" spans="1:11">
      <c r="A413" s="138" t="s">
        <v>633</v>
      </c>
      <c r="B413" s="139">
        <v>901</v>
      </c>
      <c r="C413" s="95" t="s">
        <v>301</v>
      </c>
      <c r="D413" s="149" t="s">
        <v>632</v>
      </c>
      <c r="E413" s="140"/>
      <c r="F413" s="140"/>
      <c r="G413" s="136">
        <f t="shared" si="189"/>
        <v>3607</v>
      </c>
      <c r="H413" s="136">
        <f t="shared" si="189"/>
        <v>3607</v>
      </c>
      <c r="I413" s="136">
        <f t="shared" ref="I413:I414" si="191">I414</f>
        <v>0</v>
      </c>
      <c r="J413" s="203">
        <f t="shared" si="179"/>
        <v>0</v>
      </c>
      <c r="K413" s="137">
        <f t="shared" si="180"/>
        <v>0</v>
      </c>
    </row>
    <row r="414" spans="1:11" ht="26.4">
      <c r="A414" s="138" t="s">
        <v>79</v>
      </c>
      <c r="B414" s="139">
        <v>901</v>
      </c>
      <c r="C414" s="95" t="s">
        <v>301</v>
      </c>
      <c r="D414" s="149" t="s">
        <v>632</v>
      </c>
      <c r="E414" s="140">
        <v>600</v>
      </c>
      <c r="F414" s="140"/>
      <c r="G414" s="136">
        <f t="shared" si="189"/>
        <v>3607</v>
      </c>
      <c r="H414" s="136">
        <f t="shared" si="189"/>
        <v>3607</v>
      </c>
      <c r="I414" s="136">
        <f t="shared" si="191"/>
        <v>0</v>
      </c>
      <c r="J414" s="203">
        <f t="shared" si="179"/>
        <v>0</v>
      </c>
      <c r="K414" s="137">
        <f t="shared" si="180"/>
        <v>0</v>
      </c>
    </row>
    <row r="415" spans="1:11">
      <c r="A415" s="138" t="s">
        <v>81</v>
      </c>
      <c r="B415" s="139">
        <v>901</v>
      </c>
      <c r="C415" s="95" t="s">
        <v>301</v>
      </c>
      <c r="D415" s="149" t="s">
        <v>632</v>
      </c>
      <c r="E415" s="140">
        <v>610</v>
      </c>
      <c r="F415" s="140">
        <v>900100</v>
      </c>
      <c r="G415" s="136">
        <v>3607</v>
      </c>
      <c r="H415" s="136">
        <v>3607</v>
      </c>
      <c r="I415" s="136">
        <v>0</v>
      </c>
      <c r="J415" s="203">
        <f t="shared" si="179"/>
        <v>0</v>
      </c>
      <c r="K415" s="137">
        <f t="shared" si="180"/>
        <v>0</v>
      </c>
    </row>
    <row r="416" spans="1:11" ht="26.4">
      <c r="A416" s="141" t="s">
        <v>224</v>
      </c>
      <c r="B416" s="193" t="s">
        <v>59</v>
      </c>
      <c r="C416" s="79" t="s">
        <v>301</v>
      </c>
      <c r="D416" s="127" t="s">
        <v>225</v>
      </c>
      <c r="E416" s="142"/>
      <c r="F416" s="142"/>
      <c r="G416" s="130">
        <f>G417+G438</f>
        <v>784990</v>
      </c>
      <c r="H416" s="130">
        <f>H417+H438</f>
        <v>787143.1</v>
      </c>
      <c r="I416" s="130">
        <f>I417+I438</f>
        <v>430397.60000000003</v>
      </c>
      <c r="J416" s="202">
        <f t="shared" si="179"/>
        <v>54.828418196410148</v>
      </c>
      <c r="K416" s="131">
        <f t="shared" si="180"/>
        <v>54.678444110098923</v>
      </c>
    </row>
    <row r="417" spans="1:11">
      <c r="A417" s="132" t="s">
        <v>229</v>
      </c>
      <c r="B417" s="193" t="s">
        <v>59</v>
      </c>
      <c r="C417" s="79" t="s">
        <v>301</v>
      </c>
      <c r="D417" s="127" t="s">
        <v>230</v>
      </c>
      <c r="E417" s="142"/>
      <c r="F417" s="142"/>
      <c r="G417" s="130">
        <f>G428+G418</f>
        <v>265943.09999999998</v>
      </c>
      <c r="H417" s="130">
        <f>H428+H418</f>
        <v>256877.9</v>
      </c>
      <c r="I417" s="130">
        <f>I428+I418</f>
        <v>93708.7</v>
      </c>
      <c r="J417" s="202">
        <f t="shared" si="179"/>
        <v>35.236371990850678</v>
      </c>
      <c r="K417" s="131">
        <f t="shared" si="180"/>
        <v>36.479860665319983</v>
      </c>
    </row>
    <row r="418" spans="1:11" ht="26.4">
      <c r="A418" s="146" t="s">
        <v>381</v>
      </c>
      <c r="B418" s="193" t="s">
        <v>59</v>
      </c>
      <c r="C418" s="79" t="s">
        <v>301</v>
      </c>
      <c r="D418" s="127" t="s">
        <v>382</v>
      </c>
      <c r="E418" s="142"/>
      <c r="F418" s="142"/>
      <c r="G418" s="130">
        <f>G419</f>
        <v>36200.1</v>
      </c>
      <c r="H418" s="130">
        <f>H419+H425</f>
        <v>27134.899999999998</v>
      </c>
      <c r="I418" s="130">
        <f>I419</f>
        <v>11750</v>
      </c>
      <c r="J418" s="202">
        <f t="shared" si="179"/>
        <v>32.458473871619141</v>
      </c>
      <c r="K418" s="131">
        <f t="shared" si="180"/>
        <v>43.302168056635551</v>
      </c>
    </row>
    <row r="419" spans="1:11" ht="26.4">
      <c r="A419" s="172" t="s">
        <v>695</v>
      </c>
      <c r="B419" s="139" t="s">
        <v>59</v>
      </c>
      <c r="C419" s="95" t="s">
        <v>301</v>
      </c>
      <c r="D419" s="139" t="s">
        <v>696</v>
      </c>
      <c r="E419" s="140"/>
      <c r="F419" s="140"/>
      <c r="G419" s="136">
        <f>G420+G422</f>
        <v>36200.1</v>
      </c>
      <c r="H419" s="136">
        <f>H420+H422</f>
        <v>26200.1</v>
      </c>
      <c r="I419" s="136">
        <f>I420+I422</f>
        <v>11750</v>
      </c>
      <c r="J419" s="203">
        <f t="shared" si="179"/>
        <v>32.458473871619141</v>
      </c>
      <c r="K419" s="137">
        <f t="shared" si="180"/>
        <v>44.847157071919575</v>
      </c>
    </row>
    <row r="420" spans="1:11">
      <c r="A420" s="138" t="s">
        <v>68</v>
      </c>
      <c r="B420" s="139" t="s">
        <v>59</v>
      </c>
      <c r="C420" s="95" t="s">
        <v>301</v>
      </c>
      <c r="D420" s="139" t="s">
        <v>696</v>
      </c>
      <c r="E420" s="140">
        <v>200</v>
      </c>
      <c r="F420" s="140"/>
      <c r="G420" s="136">
        <f>G421</f>
        <v>13200</v>
      </c>
      <c r="H420" s="136">
        <f>H421</f>
        <v>13200</v>
      </c>
      <c r="I420" s="136">
        <f t="shared" ref="I420" si="192">I421</f>
        <v>0</v>
      </c>
      <c r="J420" s="203">
        <f t="shared" si="179"/>
        <v>0</v>
      </c>
      <c r="K420" s="137">
        <f t="shared" si="180"/>
        <v>0</v>
      </c>
    </row>
    <row r="421" spans="1:11" ht="26.4">
      <c r="A421" s="138" t="s">
        <v>70</v>
      </c>
      <c r="B421" s="139" t="s">
        <v>59</v>
      </c>
      <c r="C421" s="95" t="s">
        <v>301</v>
      </c>
      <c r="D421" s="139" t="s">
        <v>696</v>
      </c>
      <c r="E421" s="140">
        <v>240</v>
      </c>
      <c r="F421" s="140">
        <v>900100</v>
      </c>
      <c r="G421" s="136">
        <v>13200</v>
      </c>
      <c r="H421" s="136">
        <v>13200</v>
      </c>
      <c r="I421" s="136">
        <v>0</v>
      </c>
      <c r="J421" s="203">
        <f t="shared" si="179"/>
        <v>0</v>
      </c>
      <c r="K421" s="137">
        <f t="shared" si="180"/>
        <v>0</v>
      </c>
    </row>
    <row r="422" spans="1:11" ht="26.4">
      <c r="A422" s="138" t="s">
        <v>79</v>
      </c>
      <c r="B422" s="139" t="s">
        <v>59</v>
      </c>
      <c r="C422" s="95" t="s">
        <v>301</v>
      </c>
      <c r="D422" s="139" t="s">
        <v>696</v>
      </c>
      <c r="E422" s="140">
        <v>600</v>
      </c>
      <c r="F422" s="140"/>
      <c r="G422" s="136">
        <f>G423+G424</f>
        <v>23000.1</v>
      </c>
      <c r="H422" s="136">
        <f>H423+H424</f>
        <v>13000.1</v>
      </c>
      <c r="I422" s="136">
        <f t="shared" ref="I422" si="193">I423+I424</f>
        <v>11750</v>
      </c>
      <c r="J422" s="203">
        <f t="shared" si="179"/>
        <v>51.08673440550259</v>
      </c>
      <c r="K422" s="137">
        <f t="shared" si="180"/>
        <v>90.383920123691354</v>
      </c>
    </row>
    <row r="423" spans="1:11">
      <c r="A423" s="138" t="s">
        <v>81</v>
      </c>
      <c r="B423" s="139" t="s">
        <v>59</v>
      </c>
      <c r="C423" s="95" t="s">
        <v>301</v>
      </c>
      <c r="D423" s="139" t="s">
        <v>696</v>
      </c>
      <c r="E423" s="140">
        <v>610</v>
      </c>
      <c r="F423" s="140">
        <v>900100</v>
      </c>
      <c r="G423" s="136">
        <v>11711.9</v>
      </c>
      <c r="H423" s="136">
        <v>1711.9</v>
      </c>
      <c r="I423" s="136">
        <v>461.8</v>
      </c>
      <c r="J423" s="203">
        <f t="shared" si="179"/>
        <v>3.9429981471836335</v>
      </c>
      <c r="K423" s="137">
        <f t="shared" si="180"/>
        <v>26.975874759039662</v>
      </c>
    </row>
    <row r="424" spans="1:11">
      <c r="A424" s="138" t="s">
        <v>81</v>
      </c>
      <c r="B424" s="139" t="s">
        <v>59</v>
      </c>
      <c r="C424" s="95" t="s">
        <v>301</v>
      </c>
      <c r="D424" s="139" t="s">
        <v>696</v>
      </c>
      <c r="E424" s="140">
        <v>610</v>
      </c>
      <c r="F424" s="140">
        <v>900306</v>
      </c>
      <c r="G424" s="136">
        <v>11288.2</v>
      </c>
      <c r="H424" s="136">
        <v>11288.2</v>
      </c>
      <c r="I424" s="136">
        <v>11288.2</v>
      </c>
      <c r="J424" s="203">
        <f t="shared" si="179"/>
        <v>100</v>
      </c>
      <c r="K424" s="137">
        <f t="shared" si="180"/>
        <v>100</v>
      </c>
    </row>
    <row r="425" spans="1:11">
      <c r="A425" s="138" t="s">
        <v>876</v>
      </c>
      <c r="B425" s="139">
        <v>901</v>
      </c>
      <c r="C425" s="95" t="s">
        <v>301</v>
      </c>
      <c r="D425" s="139" t="s">
        <v>877</v>
      </c>
      <c r="E425" s="140"/>
      <c r="F425" s="140"/>
      <c r="G425" s="199">
        <f>G426</f>
        <v>0</v>
      </c>
      <c r="H425" s="136">
        <f>H426</f>
        <v>934.8</v>
      </c>
      <c r="I425" s="136">
        <v>0</v>
      </c>
      <c r="J425" s="203">
        <v>0</v>
      </c>
      <c r="K425" s="137">
        <f t="shared" si="180"/>
        <v>0</v>
      </c>
    </row>
    <row r="426" spans="1:11">
      <c r="A426" s="138" t="s">
        <v>68</v>
      </c>
      <c r="B426" s="139">
        <v>901</v>
      </c>
      <c r="C426" s="95" t="s">
        <v>301</v>
      </c>
      <c r="D426" s="139" t="s">
        <v>877</v>
      </c>
      <c r="E426" s="140">
        <v>200</v>
      </c>
      <c r="F426" s="140"/>
      <c r="G426" s="199">
        <f>G427</f>
        <v>0</v>
      </c>
      <c r="H426" s="136">
        <f>H427</f>
        <v>934.8</v>
      </c>
      <c r="I426" s="136">
        <v>0</v>
      </c>
      <c r="J426" s="203">
        <v>0</v>
      </c>
      <c r="K426" s="137">
        <f t="shared" si="180"/>
        <v>0</v>
      </c>
    </row>
    <row r="427" spans="1:11" ht="26.4">
      <c r="A427" s="138" t="s">
        <v>70</v>
      </c>
      <c r="B427" s="139">
        <v>901</v>
      </c>
      <c r="C427" s="95" t="s">
        <v>301</v>
      </c>
      <c r="D427" s="139" t="s">
        <v>877</v>
      </c>
      <c r="E427" s="140">
        <v>240</v>
      </c>
      <c r="F427" s="140">
        <v>900100</v>
      </c>
      <c r="G427" s="199">
        <v>0</v>
      </c>
      <c r="H427" s="136">
        <v>934.8</v>
      </c>
      <c r="I427" s="136">
        <v>0</v>
      </c>
      <c r="J427" s="203">
        <v>0</v>
      </c>
      <c r="K427" s="137">
        <f t="shared" si="180"/>
        <v>0</v>
      </c>
    </row>
    <row r="428" spans="1:11">
      <c r="A428" s="141" t="s">
        <v>192</v>
      </c>
      <c r="B428" s="139">
        <v>901</v>
      </c>
      <c r="C428" s="79" t="s">
        <v>301</v>
      </c>
      <c r="D428" s="127" t="s">
        <v>226</v>
      </c>
      <c r="E428" s="142"/>
      <c r="F428" s="142"/>
      <c r="G428" s="130">
        <f>G429+G433</f>
        <v>229743</v>
      </c>
      <c r="H428" s="130">
        <f>H429+H433</f>
        <v>229743</v>
      </c>
      <c r="I428" s="130">
        <f t="shared" ref="I428" si="194">I429+I433</f>
        <v>81958.7</v>
      </c>
      <c r="J428" s="202">
        <f t="shared" si="179"/>
        <v>35.674079297301766</v>
      </c>
      <c r="K428" s="131">
        <f t="shared" si="180"/>
        <v>35.674079297301766</v>
      </c>
    </row>
    <row r="429" spans="1:11" ht="39.6">
      <c r="A429" s="138" t="s">
        <v>651</v>
      </c>
      <c r="B429" s="139">
        <v>901</v>
      </c>
      <c r="C429" s="95" t="s">
        <v>301</v>
      </c>
      <c r="D429" s="135" t="s">
        <v>449</v>
      </c>
      <c r="E429" s="140"/>
      <c r="F429" s="140"/>
      <c r="G429" s="136">
        <f t="shared" ref="G429:I429" si="195">G430</f>
        <v>147784.30000000002</v>
      </c>
      <c r="H429" s="136">
        <f t="shared" si="195"/>
        <v>147784.30000000002</v>
      </c>
      <c r="I429" s="136">
        <f t="shared" si="195"/>
        <v>0</v>
      </c>
      <c r="J429" s="203">
        <f t="shared" si="179"/>
        <v>0</v>
      </c>
      <c r="K429" s="137">
        <f t="shared" si="180"/>
        <v>0</v>
      </c>
    </row>
    <row r="430" spans="1:11" ht="26.4">
      <c r="A430" s="138" t="s">
        <v>79</v>
      </c>
      <c r="B430" s="139">
        <v>901</v>
      </c>
      <c r="C430" s="95" t="s">
        <v>301</v>
      </c>
      <c r="D430" s="135" t="s">
        <v>449</v>
      </c>
      <c r="E430" s="140">
        <v>600</v>
      </c>
      <c r="F430" s="140"/>
      <c r="G430" s="136">
        <f t="shared" ref="G430:I430" si="196">SUM(G431:G432)</f>
        <v>147784.30000000002</v>
      </c>
      <c r="H430" s="136">
        <f t="shared" ref="H430" si="197">SUM(H431:H432)</f>
        <v>147784.30000000002</v>
      </c>
      <c r="I430" s="136">
        <f t="shared" si="196"/>
        <v>0</v>
      </c>
      <c r="J430" s="203">
        <f t="shared" si="179"/>
        <v>0</v>
      </c>
      <c r="K430" s="137">
        <f t="shared" si="180"/>
        <v>0</v>
      </c>
    </row>
    <row r="431" spans="1:11">
      <c r="A431" s="138" t="s">
        <v>81</v>
      </c>
      <c r="B431" s="139">
        <v>901</v>
      </c>
      <c r="C431" s="95" t="s">
        <v>301</v>
      </c>
      <c r="D431" s="135" t="s">
        <v>449</v>
      </c>
      <c r="E431" s="140">
        <v>610</v>
      </c>
      <c r="F431" s="140">
        <v>900302</v>
      </c>
      <c r="G431" s="136">
        <v>119853.1</v>
      </c>
      <c r="H431" s="136">
        <v>119853.1</v>
      </c>
      <c r="I431" s="136">
        <v>0</v>
      </c>
      <c r="J431" s="203">
        <f t="shared" si="179"/>
        <v>0</v>
      </c>
      <c r="K431" s="137">
        <f t="shared" si="180"/>
        <v>0</v>
      </c>
    </row>
    <row r="432" spans="1:11">
      <c r="A432" s="138" t="s">
        <v>81</v>
      </c>
      <c r="B432" s="139">
        <v>901</v>
      </c>
      <c r="C432" s="95" t="s">
        <v>301</v>
      </c>
      <c r="D432" s="135" t="s">
        <v>449</v>
      </c>
      <c r="E432" s="140">
        <v>610</v>
      </c>
      <c r="F432" s="140">
        <v>900100</v>
      </c>
      <c r="G432" s="136">
        <v>27931.200000000001</v>
      </c>
      <c r="H432" s="136">
        <v>27931.200000000001</v>
      </c>
      <c r="I432" s="136">
        <v>0</v>
      </c>
      <c r="J432" s="203">
        <f t="shared" si="179"/>
        <v>0</v>
      </c>
      <c r="K432" s="137">
        <f t="shared" si="180"/>
        <v>0</v>
      </c>
    </row>
    <row r="433" spans="1:11" ht="39.6">
      <c r="A433" s="138" t="s">
        <v>732</v>
      </c>
      <c r="B433" s="139">
        <v>901</v>
      </c>
      <c r="C433" s="95" t="s">
        <v>301</v>
      </c>
      <c r="D433" s="135" t="s">
        <v>733</v>
      </c>
      <c r="E433" s="140"/>
      <c r="F433" s="140"/>
      <c r="G433" s="136">
        <f>G434</f>
        <v>81958.7</v>
      </c>
      <c r="H433" s="136">
        <f>H434</f>
        <v>81958.7</v>
      </c>
      <c r="I433" s="136">
        <f>I434</f>
        <v>81958.7</v>
      </c>
      <c r="J433" s="203">
        <f t="shared" si="179"/>
        <v>100</v>
      </c>
      <c r="K433" s="137">
        <f t="shared" si="180"/>
        <v>100</v>
      </c>
    </row>
    <row r="434" spans="1:11" ht="26.4">
      <c r="A434" s="138" t="s">
        <v>79</v>
      </c>
      <c r="B434" s="139">
        <v>901</v>
      </c>
      <c r="C434" s="95" t="s">
        <v>301</v>
      </c>
      <c r="D434" s="135" t="s">
        <v>733</v>
      </c>
      <c r="E434" s="140">
        <v>600</v>
      </c>
      <c r="F434" s="140"/>
      <c r="G434" s="136">
        <f>G435+G436+G437</f>
        <v>81958.7</v>
      </c>
      <c r="H434" s="136">
        <f>H435+H436+H437</f>
        <v>81958.7</v>
      </c>
      <c r="I434" s="136">
        <f>I435+I436+I437</f>
        <v>81958.7</v>
      </c>
      <c r="J434" s="203">
        <f t="shared" si="179"/>
        <v>100</v>
      </c>
      <c r="K434" s="137">
        <f t="shared" si="180"/>
        <v>100</v>
      </c>
    </row>
    <row r="435" spans="1:11">
      <c r="A435" s="138" t="s">
        <v>81</v>
      </c>
      <c r="B435" s="139">
        <v>901</v>
      </c>
      <c r="C435" s="95" t="s">
        <v>301</v>
      </c>
      <c r="D435" s="135" t="s">
        <v>733</v>
      </c>
      <c r="E435" s="140">
        <v>610</v>
      </c>
      <c r="F435" s="140">
        <v>900202</v>
      </c>
      <c r="G435" s="136">
        <v>65803.8</v>
      </c>
      <c r="H435" s="136">
        <v>65803.8</v>
      </c>
      <c r="I435" s="136">
        <v>65803.8</v>
      </c>
      <c r="J435" s="203">
        <f t="shared" si="179"/>
        <v>100</v>
      </c>
      <c r="K435" s="137">
        <f t="shared" si="180"/>
        <v>100</v>
      </c>
    </row>
    <row r="436" spans="1:11">
      <c r="A436" s="138" t="s">
        <v>81</v>
      </c>
      <c r="B436" s="139">
        <v>901</v>
      </c>
      <c r="C436" s="95" t="s">
        <v>301</v>
      </c>
      <c r="D436" s="135" t="s">
        <v>733</v>
      </c>
      <c r="E436" s="140">
        <v>610</v>
      </c>
      <c r="F436" s="140">
        <v>900302</v>
      </c>
      <c r="G436" s="136">
        <v>664.7</v>
      </c>
      <c r="H436" s="136">
        <v>664.7</v>
      </c>
      <c r="I436" s="136">
        <v>664.7</v>
      </c>
      <c r="J436" s="203">
        <f t="shared" si="179"/>
        <v>100</v>
      </c>
      <c r="K436" s="137">
        <f t="shared" si="180"/>
        <v>100</v>
      </c>
    </row>
    <row r="437" spans="1:11">
      <c r="A437" s="138" t="s">
        <v>81</v>
      </c>
      <c r="B437" s="139">
        <v>901</v>
      </c>
      <c r="C437" s="95" t="s">
        <v>301</v>
      </c>
      <c r="D437" s="135" t="s">
        <v>733</v>
      </c>
      <c r="E437" s="140">
        <v>610</v>
      </c>
      <c r="F437" s="140">
        <v>900100</v>
      </c>
      <c r="G437" s="136">
        <v>15490.2</v>
      </c>
      <c r="H437" s="136">
        <v>15490.2</v>
      </c>
      <c r="I437" s="136">
        <v>15490.2</v>
      </c>
      <c r="J437" s="203">
        <f t="shared" si="179"/>
        <v>100</v>
      </c>
      <c r="K437" s="137">
        <f t="shared" si="180"/>
        <v>100</v>
      </c>
    </row>
    <row r="438" spans="1:11" ht="26.4">
      <c r="A438" s="132" t="s">
        <v>408</v>
      </c>
      <c r="B438" s="139">
        <v>901</v>
      </c>
      <c r="C438" s="79" t="s">
        <v>301</v>
      </c>
      <c r="D438" s="127" t="s">
        <v>231</v>
      </c>
      <c r="E438" s="142"/>
      <c r="F438" s="142"/>
      <c r="G438" s="130">
        <f>G439</f>
        <v>519046.89999999997</v>
      </c>
      <c r="H438" s="130">
        <f>H439</f>
        <v>530265.19999999995</v>
      </c>
      <c r="I438" s="130">
        <f t="shared" ref="I438" si="198">I439</f>
        <v>336688.9</v>
      </c>
      <c r="J438" s="202">
        <f t="shared" si="179"/>
        <v>64.866758668628989</v>
      </c>
      <c r="K438" s="131">
        <f t="shared" si="180"/>
        <v>63.494436368820736</v>
      </c>
    </row>
    <row r="439" spans="1:11" ht="26.4">
      <c r="A439" s="146" t="s">
        <v>648</v>
      </c>
      <c r="B439" s="139">
        <v>901</v>
      </c>
      <c r="C439" s="79" t="s">
        <v>301</v>
      </c>
      <c r="D439" s="127" t="s">
        <v>232</v>
      </c>
      <c r="E439" s="142"/>
      <c r="F439" s="142"/>
      <c r="G439" s="130">
        <f>G440+G453+G457+G443+G446</f>
        <v>519046.89999999997</v>
      </c>
      <c r="H439" s="130">
        <f>H440+H453+H457+H443+H446+H449</f>
        <v>530265.19999999995</v>
      </c>
      <c r="I439" s="130">
        <f>I440+I453+I457+I443+I446</f>
        <v>336688.9</v>
      </c>
      <c r="J439" s="202">
        <f t="shared" si="179"/>
        <v>64.866758668628989</v>
      </c>
      <c r="K439" s="131">
        <f t="shared" si="180"/>
        <v>63.494436368820736</v>
      </c>
    </row>
    <row r="440" spans="1:11">
      <c r="A440" s="138" t="s">
        <v>652</v>
      </c>
      <c r="B440" s="139">
        <v>901</v>
      </c>
      <c r="C440" s="95" t="s">
        <v>301</v>
      </c>
      <c r="D440" s="135" t="s">
        <v>443</v>
      </c>
      <c r="E440" s="140"/>
      <c r="F440" s="140"/>
      <c r="G440" s="136">
        <f>G441</f>
        <v>117529.60000000001</v>
      </c>
      <c r="H440" s="136">
        <f>H441</f>
        <v>116594.8</v>
      </c>
      <c r="I440" s="136">
        <f t="shared" ref="I440:I441" si="199">I441</f>
        <v>84083.199999999997</v>
      </c>
      <c r="J440" s="203">
        <f t="shared" si="179"/>
        <v>71.542147680243957</v>
      </c>
      <c r="K440" s="137">
        <f t="shared" si="180"/>
        <v>72.115737580063595</v>
      </c>
    </row>
    <row r="441" spans="1:11">
      <c r="A441" s="138" t="s">
        <v>68</v>
      </c>
      <c r="B441" s="139">
        <v>901</v>
      </c>
      <c r="C441" s="95" t="s">
        <v>301</v>
      </c>
      <c r="D441" s="135" t="s">
        <v>443</v>
      </c>
      <c r="E441" s="140" t="s">
        <v>69</v>
      </c>
      <c r="F441" s="140"/>
      <c r="G441" s="136">
        <f>G442</f>
        <v>117529.60000000001</v>
      </c>
      <c r="H441" s="136">
        <f>H442</f>
        <v>116594.8</v>
      </c>
      <c r="I441" s="136">
        <f t="shared" si="199"/>
        <v>84083.199999999997</v>
      </c>
      <c r="J441" s="203">
        <f t="shared" si="179"/>
        <v>71.542147680243957</v>
      </c>
      <c r="K441" s="137">
        <f t="shared" si="180"/>
        <v>72.115737580063595</v>
      </c>
    </row>
    <row r="442" spans="1:11" ht="26.4">
      <c r="A442" s="138" t="s">
        <v>70</v>
      </c>
      <c r="B442" s="139">
        <v>901</v>
      </c>
      <c r="C442" s="95" t="s">
        <v>301</v>
      </c>
      <c r="D442" s="135" t="s">
        <v>443</v>
      </c>
      <c r="E442" s="140" t="s">
        <v>71</v>
      </c>
      <c r="F442" s="140">
        <v>900100</v>
      </c>
      <c r="G442" s="136">
        <v>117529.60000000001</v>
      </c>
      <c r="H442" s="136">
        <v>116594.8</v>
      </c>
      <c r="I442" s="136">
        <v>84083.199999999997</v>
      </c>
      <c r="J442" s="203">
        <f t="shared" si="179"/>
        <v>71.542147680243957</v>
      </c>
      <c r="K442" s="137">
        <f t="shared" si="180"/>
        <v>72.115737580063595</v>
      </c>
    </row>
    <row r="443" spans="1:11" ht="26.25" customHeight="1">
      <c r="A443" s="138" t="s">
        <v>782</v>
      </c>
      <c r="B443" s="139">
        <v>901</v>
      </c>
      <c r="C443" s="95" t="s">
        <v>301</v>
      </c>
      <c r="D443" s="135" t="s">
        <v>780</v>
      </c>
      <c r="E443" s="140"/>
      <c r="F443" s="140"/>
      <c r="G443" s="136">
        <f t="shared" ref="G443:I444" si="200">G444</f>
        <v>28866.2</v>
      </c>
      <c r="H443" s="136">
        <f t="shared" si="200"/>
        <v>28866.2</v>
      </c>
      <c r="I443" s="136">
        <f t="shared" si="200"/>
        <v>25617.200000000001</v>
      </c>
      <c r="J443" s="203">
        <f t="shared" si="179"/>
        <v>88.744621737533862</v>
      </c>
      <c r="K443" s="137">
        <f t="shared" si="180"/>
        <v>88.744621737533862</v>
      </c>
    </row>
    <row r="444" spans="1:11">
      <c r="A444" s="138" t="s">
        <v>68</v>
      </c>
      <c r="B444" s="139">
        <v>901</v>
      </c>
      <c r="C444" s="95" t="s">
        <v>301</v>
      </c>
      <c r="D444" s="135" t="s">
        <v>780</v>
      </c>
      <c r="E444" s="140">
        <v>200</v>
      </c>
      <c r="F444" s="140"/>
      <c r="G444" s="136">
        <f t="shared" si="200"/>
        <v>28866.2</v>
      </c>
      <c r="H444" s="136">
        <f t="shared" si="200"/>
        <v>28866.2</v>
      </c>
      <c r="I444" s="136">
        <f t="shared" si="200"/>
        <v>25617.200000000001</v>
      </c>
      <c r="J444" s="203">
        <f t="shared" si="179"/>
        <v>88.744621737533862</v>
      </c>
      <c r="K444" s="137">
        <f t="shared" si="180"/>
        <v>88.744621737533862</v>
      </c>
    </row>
    <row r="445" spans="1:11" ht="26.4">
      <c r="A445" s="138" t="s">
        <v>70</v>
      </c>
      <c r="B445" s="139">
        <v>901</v>
      </c>
      <c r="C445" s="95" t="s">
        <v>301</v>
      </c>
      <c r="D445" s="135" t="s">
        <v>780</v>
      </c>
      <c r="E445" s="140">
        <v>240</v>
      </c>
      <c r="F445" s="140">
        <v>900100</v>
      </c>
      <c r="G445" s="136">
        <v>28866.2</v>
      </c>
      <c r="H445" s="136">
        <v>28866.2</v>
      </c>
      <c r="I445" s="136">
        <v>25617.200000000001</v>
      </c>
      <c r="J445" s="203">
        <f t="shared" si="179"/>
        <v>88.744621737533862</v>
      </c>
      <c r="K445" s="137">
        <f t="shared" si="180"/>
        <v>88.744621737533862</v>
      </c>
    </row>
    <row r="446" spans="1:11">
      <c r="A446" s="138" t="s">
        <v>783</v>
      </c>
      <c r="B446" s="139">
        <v>901</v>
      </c>
      <c r="C446" s="95" t="s">
        <v>301</v>
      </c>
      <c r="D446" s="135" t="s">
        <v>781</v>
      </c>
      <c r="E446" s="140"/>
      <c r="F446" s="140"/>
      <c r="G446" s="136">
        <f>G447</f>
        <v>40549.300000000003</v>
      </c>
      <c r="H446" s="136">
        <f>H447</f>
        <v>37183.9</v>
      </c>
      <c r="I446" s="136">
        <f t="shared" ref="I446:I447" si="201">I447</f>
        <v>637.29999999999995</v>
      </c>
      <c r="J446" s="203">
        <f t="shared" si="179"/>
        <v>1.5716670817991922</v>
      </c>
      <c r="K446" s="137">
        <f t="shared" si="180"/>
        <v>1.7139138175393112</v>
      </c>
    </row>
    <row r="447" spans="1:11">
      <c r="A447" s="138" t="s">
        <v>68</v>
      </c>
      <c r="B447" s="139">
        <v>901</v>
      </c>
      <c r="C447" s="95" t="s">
        <v>301</v>
      </c>
      <c r="D447" s="135" t="s">
        <v>781</v>
      </c>
      <c r="E447" s="140">
        <v>200</v>
      </c>
      <c r="F447" s="140"/>
      <c r="G447" s="136">
        <f>G448</f>
        <v>40549.300000000003</v>
      </c>
      <c r="H447" s="136">
        <f>H448</f>
        <v>37183.9</v>
      </c>
      <c r="I447" s="136">
        <f t="shared" si="201"/>
        <v>637.29999999999995</v>
      </c>
      <c r="J447" s="203">
        <f t="shared" si="179"/>
        <v>1.5716670817991922</v>
      </c>
      <c r="K447" s="137">
        <f t="shared" si="180"/>
        <v>1.7139138175393112</v>
      </c>
    </row>
    <row r="448" spans="1:11" ht="26.4">
      <c r="A448" s="138" t="s">
        <v>70</v>
      </c>
      <c r="B448" s="139">
        <v>901</v>
      </c>
      <c r="C448" s="95" t="s">
        <v>301</v>
      </c>
      <c r="D448" s="135" t="s">
        <v>781</v>
      </c>
      <c r="E448" s="140">
        <v>240</v>
      </c>
      <c r="F448" s="140">
        <v>900100</v>
      </c>
      <c r="G448" s="136">
        <v>40549.300000000003</v>
      </c>
      <c r="H448" s="136">
        <v>37183.9</v>
      </c>
      <c r="I448" s="136">
        <v>637.29999999999995</v>
      </c>
      <c r="J448" s="203">
        <f t="shared" si="179"/>
        <v>1.5716670817991922</v>
      </c>
      <c r="K448" s="137">
        <f t="shared" si="180"/>
        <v>1.7139138175393112</v>
      </c>
    </row>
    <row r="449" spans="1:11">
      <c r="A449" s="138" t="s">
        <v>875</v>
      </c>
      <c r="B449" s="139">
        <v>901</v>
      </c>
      <c r="C449" s="95" t="s">
        <v>301</v>
      </c>
      <c r="D449" s="135" t="s">
        <v>878</v>
      </c>
      <c r="E449" s="140"/>
      <c r="F449" s="140"/>
      <c r="G449" s="199">
        <v>0</v>
      </c>
      <c r="H449" s="136">
        <f>H450</f>
        <v>3918.5</v>
      </c>
      <c r="I449" s="199">
        <v>0</v>
      </c>
      <c r="J449" s="199">
        <v>0</v>
      </c>
      <c r="K449" s="137">
        <f t="shared" si="180"/>
        <v>0</v>
      </c>
    </row>
    <row r="450" spans="1:11" ht="26.4">
      <c r="A450" s="138" t="s">
        <v>79</v>
      </c>
      <c r="B450" s="139">
        <v>901</v>
      </c>
      <c r="C450" s="95" t="s">
        <v>301</v>
      </c>
      <c r="D450" s="135" t="s">
        <v>878</v>
      </c>
      <c r="E450" s="140">
        <v>600</v>
      </c>
      <c r="F450" s="140"/>
      <c r="G450" s="199">
        <v>0</v>
      </c>
      <c r="H450" s="136">
        <f>H451+H452</f>
        <v>3918.5</v>
      </c>
      <c r="I450" s="199">
        <v>0</v>
      </c>
      <c r="J450" s="199">
        <v>0</v>
      </c>
      <c r="K450" s="137">
        <f t="shared" si="180"/>
        <v>0</v>
      </c>
    </row>
    <row r="451" spans="1:11">
      <c r="A451" s="138" t="s">
        <v>81</v>
      </c>
      <c r="B451" s="139">
        <v>901</v>
      </c>
      <c r="C451" s="95" t="s">
        <v>301</v>
      </c>
      <c r="D451" s="135" t="s">
        <v>878</v>
      </c>
      <c r="E451" s="140">
        <v>610</v>
      </c>
      <c r="F451" s="140">
        <v>900302</v>
      </c>
      <c r="G451" s="199">
        <v>0</v>
      </c>
      <c r="H451" s="204">
        <v>3177.9</v>
      </c>
      <c r="I451" s="199">
        <v>0</v>
      </c>
      <c r="J451" s="199">
        <v>0</v>
      </c>
      <c r="K451" s="137">
        <f t="shared" si="180"/>
        <v>0</v>
      </c>
    </row>
    <row r="452" spans="1:11">
      <c r="A452" s="138" t="s">
        <v>81</v>
      </c>
      <c r="B452" s="139">
        <v>901</v>
      </c>
      <c r="C452" s="95" t="s">
        <v>301</v>
      </c>
      <c r="D452" s="135" t="s">
        <v>878</v>
      </c>
      <c r="E452" s="140">
        <v>610</v>
      </c>
      <c r="F452" s="140">
        <v>900100</v>
      </c>
      <c r="G452" s="199">
        <v>0</v>
      </c>
      <c r="H452" s="204">
        <v>740.6</v>
      </c>
      <c r="I452" s="199">
        <v>0</v>
      </c>
      <c r="J452" s="199">
        <v>0</v>
      </c>
      <c r="K452" s="137">
        <f t="shared" si="180"/>
        <v>0</v>
      </c>
    </row>
    <row r="453" spans="1:11" ht="26.4">
      <c r="A453" s="147" t="s">
        <v>708</v>
      </c>
      <c r="B453" s="139">
        <v>901</v>
      </c>
      <c r="C453" s="95" t="s">
        <v>301</v>
      </c>
      <c r="D453" s="135" t="s">
        <v>709</v>
      </c>
      <c r="E453" s="140"/>
      <c r="F453" s="140"/>
      <c r="G453" s="136">
        <f>G454</f>
        <v>325632.09999999998</v>
      </c>
      <c r="H453" s="136">
        <f>H454</f>
        <v>337232.1</v>
      </c>
      <c r="I453" s="136">
        <f t="shared" ref="I453" si="202">I454</f>
        <v>223571</v>
      </c>
      <c r="J453" s="203">
        <f t="shared" si="179"/>
        <v>68.657543282741486</v>
      </c>
      <c r="K453" s="137">
        <f t="shared" si="180"/>
        <v>66.295883458306619</v>
      </c>
    </row>
    <row r="454" spans="1:11" ht="26.4">
      <c r="A454" s="138" t="s">
        <v>79</v>
      </c>
      <c r="B454" s="139">
        <v>901</v>
      </c>
      <c r="C454" s="95" t="s">
        <v>301</v>
      </c>
      <c r="D454" s="135" t="s">
        <v>709</v>
      </c>
      <c r="E454" s="140">
        <v>600</v>
      </c>
      <c r="F454" s="140"/>
      <c r="G454" s="136">
        <f>G455+G456</f>
        <v>325632.09999999998</v>
      </c>
      <c r="H454" s="136">
        <f>H455+H456</f>
        <v>337232.1</v>
      </c>
      <c r="I454" s="136">
        <f t="shared" ref="I454" si="203">I455+I456</f>
        <v>223571</v>
      </c>
      <c r="J454" s="203">
        <f t="shared" si="179"/>
        <v>68.657543282741486</v>
      </c>
      <c r="K454" s="137">
        <f t="shared" si="180"/>
        <v>66.295883458306619</v>
      </c>
    </row>
    <row r="455" spans="1:11">
      <c r="A455" s="138" t="s">
        <v>81</v>
      </c>
      <c r="B455" s="139">
        <v>901</v>
      </c>
      <c r="C455" s="95" t="s">
        <v>301</v>
      </c>
      <c r="D455" s="135" t="s">
        <v>709</v>
      </c>
      <c r="E455" s="140">
        <v>610</v>
      </c>
      <c r="F455" s="140">
        <v>900100</v>
      </c>
      <c r="G455" s="136">
        <v>237007.1</v>
      </c>
      <c r="H455" s="136">
        <v>248607.1</v>
      </c>
      <c r="I455" s="136">
        <v>158701.6</v>
      </c>
      <c r="J455" s="203">
        <f t="shared" si="179"/>
        <v>66.960694426453898</v>
      </c>
      <c r="K455" s="137">
        <f t="shared" si="180"/>
        <v>63.836310386951943</v>
      </c>
    </row>
    <row r="456" spans="1:11">
      <c r="A456" s="138" t="s">
        <v>104</v>
      </c>
      <c r="B456" s="139">
        <v>901</v>
      </c>
      <c r="C456" s="95" t="s">
        <v>301</v>
      </c>
      <c r="D456" s="135" t="s">
        <v>709</v>
      </c>
      <c r="E456" s="140">
        <v>620</v>
      </c>
      <c r="F456" s="140">
        <v>900100</v>
      </c>
      <c r="G456" s="136">
        <v>88625</v>
      </c>
      <c r="H456" s="136">
        <v>88625</v>
      </c>
      <c r="I456" s="136">
        <v>64869.4</v>
      </c>
      <c r="J456" s="203">
        <f t="shared" si="179"/>
        <v>73.195373765867416</v>
      </c>
      <c r="K456" s="137">
        <f t="shared" si="180"/>
        <v>73.195373765867416</v>
      </c>
    </row>
    <row r="457" spans="1:11">
      <c r="A457" s="134" t="s">
        <v>712</v>
      </c>
      <c r="B457" s="139">
        <v>901</v>
      </c>
      <c r="C457" s="95" t="s">
        <v>301</v>
      </c>
      <c r="D457" s="135" t="s">
        <v>734</v>
      </c>
      <c r="E457" s="140"/>
      <c r="F457" s="140"/>
      <c r="G457" s="136">
        <f>G458</f>
        <v>6469.7</v>
      </c>
      <c r="H457" s="136">
        <f>H458</f>
        <v>6469.7</v>
      </c>
      <c r="I457" s="136">
        <f t="shared" ref="I457:I458" si="204">I458</f>
        <v>2780.2</v>
      </c>
      <c r="J457" s="203">
        <f t="shared" si="179"/>
        <v>42.972626242329625</v>
      </c>
      <c r="K457" s="137">
        <f t="shared" si="180"/>
        <v>42.972626242329625</v>
      </c>
    </row>
    <row r="458" spans="1:11">
      <c r="A458" s="138" t="s">
        <v>68</v>
      </c>
      <c r="B458" s="139">
        <v>901</v>
      </c>
      <c r="C458" s="95" t="s">
        <v>301</v>
      </c>
      <c r="D458" s="135" t="s">
        <v>734</v>
      </c>
      <c r="E458" s="140" t="s">
        <v>69</v>
      </c>
      <c r="F458" s="140"/>
      <c r="G458" s="136">
        <f>G459</f>
        <v>6469.7</v>
      </c>
      <c r="H458" s="136">
        <f>H459</f>
        <v>6469.7</v>
      </c>
      <c r="I458" s="136">
        <f t="shared" si="204"/>
        <v>2780.2</v>
      </c>
      <c r="J458" s="203">
        <f t="shared" ref="J458:J521" si="205">I458/G458*100</f>
        <v>42.972626242329625</v>
      </c>
      <c r="K458" s="137">
        <f t="shared" ref="K458:K521" si="206">I458/H458*100</f>
        <v>42.972626242329625</v>
      </c>
    </row>
    <row r="459" spans="1:11" ht="26.4">
      <c r="A459" s="138" t="s">
        <v>70</v>
      </c>
      <c r="B459" s="139">
        <v>901</v>
      </c>
      <c r="C459" s="95" t="s">
        <v>301</v>
      </c>
      <c r="D459" s="135" t="s">
        <v>734</v>
      </c>
      <c r="E459" s="140" t="s">
        <v>71</v>
      </c>
      <c r="F459" s="140">
        <v>900100</v>
      </c>
      <c r="G459" s="136">
        <v>6469.7</v>
      </c>
      <c r="H459" s="136">
        <v>6469.7</v>
      </c>
      <c r="I459" s="136">
        <v>2780.2</v>
      </c>
      <c r="J459" s="203">
        <f t="shared" si="205"/>
        <v>42.972626242329625</v>
      </c>
      <c r="K459" s="137">
        <f t="shared" si="206"/>
        <v>42.972626242329625</v>
      </c>
    </row>
    <row r="460" spans="1:11">
      <c r="A460" s="104" t="s">
        <v>100</v>
      </c>
      <c r="B460" s="193">
        <v>901</v>
      </c>
      <c r="C460" s="79" t="s">
        <v>350</v>
      </c>
      <c r="D460" s="139"/>
      <c r="E460" s="139"/>
      <c r="F460" s="139"/>
      <c r="G460" s="130">
        <f>G461</f>
        <v>7716.5999999999995</v>
      </c>
      <c r="H460" s="130">
        <f>H461</f>
        <v>6002</v>
      </c>
      <c r="I460" s="130">
        <f>I461</f>
        <v>1931.9</v>
      </c>
      <c r="J460" s="202">
        <f t="shared" si="205"/>
        <v>25.035637456911076</v>
      </c>
      <c r="K460" s="131">
        <f t="shared" si="206"/>
        <v>32.187604131956014</v>
      </c>
    </row>
    <row r="461" spans="1:11">
      <c r="A461" s="173" t="s">
        <v>101</v>
      </c>
      <c r="B461" s="193">
        <v>901</v>
      </c>
      <c r="C461" s="79" t="s">
        <v>351</v>
      </c>
      <c r="D461" s="139"/>
      <c r="E461" s="139"/>
      <c r="F461" s="139"/>
      <c r="G461" s="130">
        <f>G462</f>
        <v>7716.5999999999995</v>
      </c>
      <c r="H461" s="130">
        <f>H462</f>
        <v>6002</v>
      </c>
      <c r="I461" s="130">
        <f t="shared" ref="I461" si="207">I462</f>
        <v>1931.9</v>
      </c>
      <c r="J461" s="202">
        <f t="shared" si="205"/>
        <v>25.035637456911076</v>
      </c>
      <c r="K461" s="131">
        <f t="shared" si="206"/>
        <v>32.187604131956014</v>
      </c>
    </row>
    <row r="462" spans="1:11">
      <c r="A462" s="102" t="s">
        <v>427</v>
      </c>
      <c r="B462" s="193">
        <v>901</v>
      </c>
      <c r="C462" s="79" t="s">
        <v>351</v>
      </c>
      <c r="D462" s="127" t="s">
        <v>153</v>
      </c>
      <c r="E462" s="139"/>
      <c r="F462" s="139"/>
      <c r="G462" s="130">
        <f>G468+G463</f>
        <v>7716.5999999999995</v>
      </c>
      <c r="H462" s="130">
        <f>H468+H463</f>
        <v>6002</v>
      </c>
      <c r="I462" s="130">
        <f t="shared" ref="I462" si="208">I468+I463</f>
        <v>1931.9</v>
      </c>
      <c r="J462" s="202">
        <f t="shared" si="205"/>
        <v>25.035637456911076</v>
      </c>
      <c r="K462" s="131">
        <f t="shared" si="206"/>
        <v>32.187604131956014</v>
      </c>
    </row>
    <row r="463" spans="1:11">
      <c r="A463" s="141" t="s">
        <v>593</v>
      </c>
      <c r="B463" s="193" t="s">
        <v>59</v>
      </c>
      <c r="C463" s="79" t="s">
        <v>351</v>
      </c>
      <c r="D463" s="127" t="s">
        <v>445</v>
      </c>
      <c r="E463" s="140"/>
      <c r="F463" s="140"/>
      <c r="G463" s="130">
        <f t="shared" ref="G463:H466" si="209">G464</f>
        <v>105.2</v>
      </c>
      <c r="H463" s="130">
        <f t="shared" si="209"/>
        <v>105.2</v>
      </c>
      <c r="I463" s="130">
        <f t="shared" ref="I463" si="210">I464</f>
        <v>0</v>
      </c>
      <c r="J463" s="202">
        <f t="shared" si="205"/>
        <v>0</v>
      </c>
      <c r="K463" s="131">
        <f t="shared" si="206"/>
        <v>0</v>
      </c>
    </row>
    <row r="464" spans="1:11" ht="26.4">
      <c r="A464" s="138" t="s">
        <v>448</v>
      </c>
      <c r="B464" s="193" t="s">
        <v>59</v>
      </c>
      <c r="C464" s="79" t="s">
        <v>351</v>
      </c>
      <c r="D464" s="135" t="s">
        <v>446</v>
      </c>
      <c r="E464" s="140"/>
      <c r="F464" s="140"/>
      <c r="G464" s="136">
        <f t="shared" si="209"/>
        <v>105.2</v>
      </c>
      <c r="H464" s="136">
        <f t="shared" si="209"/>
        <v>105.2</v>
      </c>
      <c r="I464" s="136">
        <f t="shared" ref="I464:I466" si="211">I465</f>
        <v>0</v>
      </c>
      <c r="J464" s="203">
        <f t="shared" si="205"/>
        <v>0</v>
      </c>
      <c r="K464" s="137">
        <f t="shared" si="206"/>
        <v>0</v>
      </c>
    </row>
    <row r="465" spans="1:11" ht="52.8">
      <c r="A465" s="172" t="s">
        <v>716</v>
      </c>
      <c r="B465" s="139" t="s">
        <v>59</v>
      </c>
      <c r="C465" s="95" t="s">
        <v>351</v>
      </c>
      <c r="D465" s="135" t="s">
        <v>594</v>
      </c>
      <c r="E465" s="140"/>
      <c r="F465" s="140"/>
      <c r="G465" s="136">
        <f t="shared" si="209"/>
        <v>105.2</v>
      </c>
      <c r="H465" s="136">
        <f t="shared" si="209"/>
        <v>105.2</v>
      </c>
      <c r="I465" s="136">
        <f t="shared" si="211"/>
        <v>0</v>
      </c>
      <c r="J465" s="203">
        <f t="shared" si="205"/>
        <v>0</v>
      </c>
      <c r="K465" s="137">
        <f t="shared" si="206"/>
        <v>0</v>
      </c>
    </row>
    <row r="466" spans="1:11">
      <c r="A466" s="138" t="s">
        <v>68</v>
      </c>
      <c r="B466" s="139" t="s">
        <v>59</v>
      </c>
      <c r="C466" s="95" t="s">
        <v>351</v>
      </c>
      <c r="D466" s="135" t="s">
        <v>594</v>
      </c>
      <c r="E466" s="140">
        <v>200</v>
      </c>
      <c r="F466" s="140"/>
      <c r="G466" s="136">
        <f t="shared" si="209"/>
        <v>105.2</v>
      </c>
      <c r="H466" s="136">
        <f t="shared" si="209"/>
        <v>105.2</v>
      </c>
      <c r="I466" s="136">
        <f t="shared" si="211"/>
        <v>0</v>
      </c>
      <c r="J466" s="203">
        <f t="shared" si="205"/>
        <v>0</v>
      </c>
      <c r="K466" s="137">
        <f t="shared" si="206"/>
        <v>0</v>
      </c>
    </row>
    <row r="467" spans="1:11" ht="26.4">
      <c r="A467" s="159" t="s">
        <v>70</v>
      </c>
      <c r="B467" s="139" t="s">
        <v>59</v>
      </c>
      <c r="C467" s="95" t="s">
        <v>351</v>
      </c>
      <c r="D467" s="135" t="s">
        <v>594</v>
      </c>
      <c r="E467" s="140">
        <v>240</v>
      </c>
      <c r="F467" s="140">
        <v>900303</v>
      </c>
      <c r="G467" s="136">
        <v>105.2</v>
      </c>
      <c r="H467" s="136">
        <v>105.2</v>
      </c>
      <c r="I467" s="136">
        <v>0</v>
      </c>
      <c r="J467" s="203">
        <f t="shared" si="205"/>
        <v>0</v>
      </c>
      <c r="K467" s="137">
        <f t="shared" si="206"/>
        <v>0</v>
      </c>
    </row>
    <row r="468" spans="1:11">
      <c r="A468" s="145" t="s">
        <v>595</v>
      </c>
      <c r="B468" s="193">
        <v>901</v>
      </c>
      <c r="C468" s="79" t="s">
        <v>351</v>
      </c>
      <c r="D468" s="127" t="s">
        <v>352</v>
      </c>
      <c r="E468" s="142"/>
      <c r="F468" s="142"/>
      <c r="G468" s="130">
        <f>G469</f>
        <v>7611.4</v>
      </c>
      <c r="H468" s="130">
        <f>H469</f>
        <v>5896.8</v>
      </c>
      <c r="I468" s="130">
        <f t="shared" ref="I468" si="212">I469</f>
        <v>1931.9</v>
      </c>
      <c r="J468" s="202">
        <f t="shared" si="205"/>
        <v>25.381664345586884</v>
      </c>
      <c r="K468" s="131">
        <f t="shared" si="206"/>
        <v>32.761836928503598</v>
      </c>
    </row>
    <row r="469" spans="1:11" ht="28.5" customHeight="1">
      <c r="A469" s="174" t="s">
        <v>597</v>
      </c>
      <c r="B469" s="139">
        <v>901</v>
      </c>
      <c r="C469" s="79" t="s">
        <v>351</v>
      </c>
      <c r="D469" s="127" t="s">
        <v>596</v>
      </c>
      <c r="E469" s="140"/>
      <c r="F469" s="140"/>
      <c r="G469" s="136">
        <f>G470+G473+G476+G479</f>
        <v>7611.4</v>
      </c>
      <c r="H469" s="136">
        <f>H470+H473+H476+H479</f>
        <v>5896.8</v>
      </c>
      <c r="I469" s="136">
        <f t="shared" ref="I469" si="213">I470+I473+I476+I479</f>
        <v>1931.9</v>
      </c>
      <c r="J469" s="203">
        <f t="shared" si="205"/>
        <v>25.381664345586884</v>
      </c>
      <c r="K469" s="137">
        <f t="shared" si="206"/>
        <v>32.761836928503598</v>
      </c>
    </row>
    <row r="470" spans="1:11" ht="26.4">
      <c r="A470" s="159" t="s">
        <v>673</v>
      </c>
      <c r="B470" s="139">
        <v>901</v>
      </c>
      <c r="C470" s="95" t="s">
        <v>351</v>
      </c>
      <c r="D470" s="135" t="s">
        <v>598</v>
      </c>
      <c r="E470" s="140"/>
      <c r="F470" s="140"/>
      <c r="G470" s="136">
        <f>G471</f>
        <v>969.3</v>
      </c>
      <c r="H470" s="136">
        <f>H471</f>
        <v>969.3</v>
      </c>
      <c r="I470" s="136">
        <f t="shared" ref="I470:I477" si="214">I471</f>
        <v>635.9</v>
      </c>
      <c r="J470" s="203">
        <f t="shared" si="205"/>
        <v>65.60404415557619</v>
      </c>
      <c r="K470" s="137">
        <f t="shared" si="206"/>
        <v>65.60404415557619</v>
      </c>
    </row>
    <row r="471" spans="1:11">
      <c r="A471" s="138" t="s">
        <v>68</v>
      </c>
      <c r="B471" s="139">
        <v>901</v>
      </c>
      <c r="C471" s="95" t="s">
        <v>351</v>
      </c>
      <c r="D471" s="135" t="s">
        <v>598</v>
      </c>
      <c r="E471" s="140" t="s">
        <v>69</v>
      </c>
      <c r="F471" s="140"/>
      <c r="G471" s="136">
        <f>G472</f>
        <v>969.3</v>
      </c>
      <c r="H471" s="136">
        <f>H472</f>
        <v>969.3</v>
      </c>
      <c r="I471" s="136">
        <f t="shared" si="214"/>
        <v>635.9</v>
      </c>
      <c r="J471" s="203">
        <f t="shared" si="205"/>
        <v>65.60404415557619</v>
      </c>
      <c r="K471" s="137">
        <f t="shared" si="206"/>
        <v>65.60404415557619</v>
      </c>
    </row>
    <row r="472" spans="1:11" ht="26.4">
      <c r="A472" s="159" t="s">
        <v>70</v>
      </c>
      <c r="B472" s="139">
        <v>901</v>
      </c>
      <c r="C472" s="95" t="s">
        <v>351</v>
      </c>
      <c r="D472" s="135" t="s">
        <v>598</v>
      </c>
      <c r="E472" s="140" t="s">
        <v>71</v>
      </c>
      <c r="F472" s="140">
        <v>900100</v>
      </c>
      <c r="G472" s="136">
        <v>969.3</v>
      </c>
      <c r="H472" s="136">
        <v>969.3</v>
      </c>
      <c r="I472" s="136">
        <v>635.9</v>
      </c>
      <c r="J472" s="203">
        <f t="shared" si="205"/>
        <v>65.60404415557619</v>
      </c>
      <c r="K472" s="137">
        <f t="shared" si="206"/>
        <v>65.60404415557619</v>
      </c>
    </row>
    <row r="473" spans="1:11" ht="52.8">
      <c r="A473" s="159" t="s">
        <v>601</v>
      </c>
      <c r="B473" s="139">
        <v>901</v>
      </c>
      <c r="C473" s="95" t="s">
        <v>351</v>
      </c>
      <c r="D473" s="135" t="s">
        <v>599</v>
      </c>
      <c r="E473" s="140"/>
      <c r="F473" s="140"/>
      <c r="G473" s="136">
        <f>G474</f>
        <v>2592</v>
      </c>
      <c r="H473" s="136">
        <f>H474</f>
        <v>2592</v>
      </c>
      <c r="I473" s="136">
        <f t="shared" ref="I473" si="215">I474</f>
        <v>1296</v>
      </c>
      <c r="J473" s="203">
        <f t="shared" si="205"/>
        <v>50</v>
      </c>
      <c r="K473" s="137">
        <f t="shared" si="206"/>
        <v>50</v>
      </c>
    </row>
    <row r="474" spans="1:11">
      <c r="A474" s="138" t="s">
        <v>68</v>
      </c>
      <c r="B474" s="139">
        <v>901</v>
      </c>
      <c r="C474" s="95" t="s">
        <v>351</v>
      </c>
      <c r="D474" s="135" t="s">
        <v>599</v>
      </c>
      <c r="E474" s="140" t="s">
        <v>69</v>
      </c>
      <c r="F474" s="140"/>
      <c r="G474" s="136">
        <f>G475</f>
        <v>2592</v>
      </c>
      <c r="H474" s="136">
        <f>H475</f>
        <v>2592</v>
      </c>
      <c r="I474" s="136">
        <f t="shared" si="214"/>
        <v>1296</v>
      </c>
      <c r="J474" s="203">
        <f t="shared" si="205"/>
        <v>50</v>
      </c>
      <c r="K474" s="137">
        <f t="shared" si="206"/>
        <v>50</v>
      </c>
    </row>
    <row r="475" spans="1:11" ht="26.4">
      <c r="A475" s="159" t="s">
        <v>70</v>
      </c>
      <c r="B475" s="139">
        <v>901</v>
      </c>
      <c r="C475" s="95" t="s">
        <v>351</v>
      </c>
      <c r="D475" s="135" t="s">
        <v>599</v>
      </c>
      <c r="E475" s="140" t="s">
        <v>71</v>
      </c>
      <c r="F475" s="140">
        <v>900100</v>
      </c>
      <c r="G475" s="136">
        <v>2592</v>
      </c>
      <c r="H475" s="136">
        <v>2592</v>
      </c>
      <c r="I475" s="136">
        <v>1296</v>
      </c>
      <c r="J475" s="203">
        <f t="shared" si="205"/>
        <v>50</v>
      </c>
      <c r="K475" s="137">
        <f t="shared" si="206"/>
        <v>50</v>
      </c>
    </row>
    <row r="476" spans="1:11" ht="39.6">
      <c r="A476" s="159" t="s">
        <v>602</v>
      </c>
      <c r="B476" s="139">
        <v>901</v>
      </c>
      <c r="C476" s="95" t="s">
        <v>351</v>
      </c>
      <c r="D476" s="135" t="s">
        <v>600</v>
      </c>
      <c r="E476" s="140"/>
      <c r="F476" s="140"/>
      <c r="G476" s="136">
        <f>G477</f>
        <v>1850</v>
      </c>
      <c r="H476" s="136">
        <f>H477</f>
        <v>1850</v>
      </c>
      <c r="I476" s="136">
        <f t="shared" si="214"/>
        <v>0</v>
      </c>
      <c r="J476" s="203">
        <f t="shared" si="205"/>
        <v>0</v>
      </c>
      <c r="K476" s="137">
        <f t="shared" si="206"/>
        <v>0</v>
      </c>
    </row>
    <row r="477" spans="1:11">
      <c r="A477" s="138" t="s">
        <v>68</v>
      </c>
      <c r="B477" s="139">
        <v>901</v>
      </c>
      <c r="C477" s="95" t="s">
        <v>351</v>
      </c>
      <c r="D477" s="135" t="s">
        <v>600</v>
      </c>
      <c r="E477" s="140" t="s">
        <v>69</v>
      </c>
      <c r="F477" s="140"/>
      <c r="G477" s="136">
        <f>G478</f>
        <v>1850</v>
      </c>
      <c r="H477" s="136">
        <f>H478</f>
        <v>1850</v>
      </c>
      <c r="I477" s="136">
        <f t="shared" si="214"/>
        <v>0</v>
      </c>
      <c r="J477" s="203">
        <f t="shared" si="205"/>
        <v>0</v>
      </c>
      <c r="K477" s="137">
        <f t="shared" si="206"/>
        <v>0</v>
      </c>
    </row>
    <row r="478" spans="1:11" ht="26.4">
      <c r="A478" s="159" t="s">
        <v>70</v>
      </c>
      <c r="B478" s="139">
        <v>901</v>
      </c>
      <c r="C478" s="95" t="s">
        <v>351</v>
      </c>
      <c r="D478" s="135" t="s">
        <v>600</v>
      </c>
      <c r="E478" s="140" t="s">
        <v>71</v>
      </c>
      <c r="F478" s="140">
        <v>900100</v>
      </c>
      <c r="G478" s="136">
        <v>1850</v>
      </c>
      <c r="H478" s="136">
        <v>1850</v>
      </c>
      <c r="I478" s="136">
        <v>0</v>
      </c>
      <c r="J478" s="203">
        <f t="shared" si="205"/>
        <v>0</v>
      </c>
      <c r="K478" s="137">
        <f t="shared" si="206"/>
        <v>0</v>
      </c>
    </row>
    <row r="479" spans="1:11" ht="26.4">
      <c r="A479" s="159" t="s">
        <v>725</v>
      </c>
      <c r="B479" s="139">
        <v>901</v>
      </c>
      <c r="C479" s="95" t="s">
        <v>351</v>
      </c>
      <c r="D479" s="135" t="s">
        <v>724</v>
      </c>
      <c r="E479" s="140"/>
      <c r="F479" s="140"/>
      <c r="G479" s="136">
        <f>G480</f>
        <v>2200.1</v>
      </c>
      <c r="H479" s="136">
        <f>H480</f>
        <v>485.5</v>
      </c>
      <c r="I479" s="136">
        <f t="shared" ref="I479:I480" si="216">I480</f>
        <v>0</v>
      </c>
      <c r="J479" s="203">
        <f t="shared" si="205"/>
        <v>0</v>
      </c>
      <c r="K479" s="137">
        <f t="shared" si="206"/>
        <v>0</v>
      </c>
    </row>
    <row r="480" spans="1:11">
      <c r="A480" s="138" t="s">
        <v>68</v>
      </c>
      <c r="B480" s="139">
        <v>901</v>
      </c>
      <c r="C480" s="95" t="s">
        <v>351</v>
      </c>
      <c r="D480" s="135" t="s">
        <v>724</v>
      </c>
      <c r="E480" s="140" t="s">
        <v>69</v>
      </c>
      <c r="F480" s="140"/>
      <c r="G480" s="136">
        <f>G481</f>
        <v>2200.1</v>
      </c>
      <c r="H480" s="136">
        <f>H481</f>
        <v>485.5</v>
      </c>
      <c r="I480" s="136">
        <f t="shared" si="216"/>
        <v>0</v>
      </c>
      <c r="J480" s="203">
        <f t="shared" si="205"/>
        <v>0</v>
      </c>
      <c r="K480" s="137">
        <f t="shared" si="206"/>
        <v>0</v>
      </c>
    </row>
    <row r="481" spans="1:11" ht="26.4">
      <c r="A481" s="159" t="s">
        <v>70</v>
      </c>
      <c r="B481" s="139">
        <v>901</v>
      </c>
      <c r="C481" s="95" t="s">
        <v>351</v>
      </c>
      <c r="D481" s="135" t="s">
        <v>724</v>
      </c>
      <c r="E481" s="140" t="s">
        <v>71</v>
      </c>
      <c r="F481" s="140">
        <v>900100</v>
      </c>
      <c r="G481" s="136">
        <v>2200.1</v>
      </c>
      <c r="H481" s="136">
        <v>485.5</v>
      </c>
      <c r="I481" s="136">
        <v>0</v>
      </c>
      <c r="J481" s="203">
        <f t="shared" si="205"/>
        <v>0</v>
      </c>
      <c r="K481" s="137">
        <f t="shared" si="206"/>
        <v>0</v>
      </c>
    </row>
    <row r="482" spans="1:11" ht="19.5" customHeight="1">
      <c r="A482" s="100" t="s">
        <v>102</v>
      </c>
      <c r="B482" s="76" t="s">
        <v>59</v>
      </c>
      <c r="C482" s="77" t="s">
        <v>375</v>
      </c>
      <c r="D482" s="76"/>
      <c r="E482" s="76"/>
      <c r="F482" s="76"/>
      <c r="G482" s="130">
        <f>G491+G507+G519+G531+G483</f>
        <v>655768.1</v>
      </c>
      <c r="H482" s="130">
        <f>H491+H507+H519+H531+H483</f>
        <v>708059.7</v>
      </c>
      <c r="I482" s="130">
        <f>I491+I507+I519+I531+I483</f>
        <v>354050.60000000003</v>
      </c>
      <c r="J482" s="202">
        <f t="shared" si="205"/>
        <v>53.990213918609342</v>
      </c>
      <c r="K482" s="131">
        <f t="shared" si="206"/>
        <v>50.002930543851043</v>
      </c>
    </row>
    <row r="483" spans="1:11" ht="18" customHeight="1">
      <c r="A483" s="105" t="s">
        <v>130</v>
      </c>
      <c r="B483" s="76" t="s">
        <v>59</v>
      </c>
      <c r="C483" s="79" t="s">
        <v>271</v>
      </c>
      <c r="D483" s="78"/>
      <c r="E483" s="76"/>
      <c r="F483" s="76"/>
      <c r="G483" s="130">
        <f t="shared" ref="G483:H487" si="217">G484</f>
        <v>256263.9</v>
      </c>
      <c r="H483" s="130">
        <f t="shared" si="217"/>
        <v>281950.09999999998</v>
      </c>
      <c r="I483" s="130">
        <f t="shared" ref="I483:I486" si="218">I484</f>
        <v>60776.9</v>
      </c>
      <c r="J483" s="202">
        <f t="shared" si="205"/>
        <v>23.716528157106794</v>
      </c>
      <c r="K483" s="131">
        <f t="shared" si="206"/>
        <v>21.5559065238849</v>
      </c>
    </row>
    <row r="484" spans="1:11" ht="28.5" customHeight="1">
      <c r="A484" s="141" t="s">
        <v>815</v>
      </c>
      <c r="B484" s="76" t="s">
        <v>59</v>
      </c>
      <c r="C484" s="79" t="s">
        <v>271</v>
      </c>
      <c r="D484" s="127" t="s">
        <v>809</v>
      </c>
      <c r="E484" s="142"/>
      <c r="F484" s="142"/>
      <c r="G484" s="130">
        <f t="shared" si="217"/>
        <v>256263.9</v>
      </c>
      <c r="H484" s="130">
        <f t="shared" si="217"/>
        <v>281950.09999999998</v>
      </c>
      <c r="I484" s="130">
        <f t="shared" si="218"/>
        <v>60776.9</v>
      </c>
      <c r="J484" s="202">
        <f t="shared" si="205"/>
        <v>23.716528157106794</v>
      </c>
      <c r="K484" s="131">
        <f t="shared" si="206"/>
        <v>21.5559065238849</v>
      </c>
    </row>
    <row r="485" spans="1:11" ht="28.5" customHeight="1">
      <c r="A485" s="141" t="s">
        <v>816</v>
      </c>
      <c r="B485" s="76" t="s">
        <v>59</v>
      </c>
      <c r="C485" s="79" t="s">
        <v>271</v>
      </c>
      <c r="D485" s="127" t="s">
        <v>805</v>
      </c>
      <c r="E485" s="142"/>
      <c r="F485" s="142"/>
      <c r="G485" s="130">
        <f t="shared" si="217"/>
        <v>256263.9</v>
      </c>
      <c r="H485" s="130">
        <f t="shared" si="217"/>
        <v>281950.09999999998</v>
      </c>
      <c r="I485" s="130">
        <f t="shared" si="218"/>
        <v>60776.9</v>
      </c>
      <c r="J485" s="202">
        <f t="shared" si="205"/>
        <v>23.716528157106794</v>
      </c>
      <c r="K485" s="131">
        <f t="shared" si="206"/>
        <v>21.5559065238849</v>
      </c>
    </row>
    <row r="486" spans="1:11" ht="23.25" customHeight="1">
      <c r="A486" s="141" t="s">
        <v>804</v>
      </c>
      <c r="B486" s="76" t="s">
        <v>59</v>
      </c>
      <c r="C486" s="79" t="s">
        <v>271</v>
      </c>
      <c r="D486" s="127" t="s">
        <v>806</v>
      </c>
      <c r="E486" s="142"/>
      <c r="F486" s="142"/>
      <c r="G486" s="130">
        <f t="shared" si="217"/>
        <v>256263.9</v>
      </c>
      <c r="H486" s="130">
        <f t="shared" si="217"/>
        <v>281950.09999999998</v>
      </c>
      <c r="I486" s="130">
        <f t="shared" si="218"/>
        <v>60776.9</v>
      </c>
      <c r="J486" s="202">
        <f t="shared" si="205"/>
        <v>23.716528157106794</v>
      </c>
      <c r="K486" s="131">
        <f t="shared" si="206"/>
        <v>21.5559065238849</v>
      </c>
    </row>
    <row r="487" spans="1:11" ht="26.4">
      <c r="A487" s="138" t="s">
        <v>688</v>
      </c>
      <c r="B487" s="139">
        <v>901</v>
      </c>
      <c r="C487" s="95" t="s">
        <v>271</v>
      </c>
      <c r="D487" s="140" t="s">
        <v>807</v>
      </c>
      <c r="E487" s="140"/>
      <c r="F487" s="140"/>
      <c r="G487" s="136">
        <f t="shared" si="217"/>
        <v>256263.9</v>
      </c>
      <c r="H487" s="136">
        <f t="shared" si="217"/>
        <v>281950.09999999998</v>
      </c>
      <c r="I487" s="136">
        <f t="shared" ref="I487" si="219">I488</f>
        <v>60776.9</v>
      </c>
      <c r="J487" s="203">
        <f t="shared" si="205"/>
        <v>23.716528157106794</v>
      </c>
      <c r="K487" s="137">
        <f t="shared" si="206"/>
        <v>21.5559065238849</v>
      </c>
    </row>
    <row r="488" spans="1:11">
      <c r="A488" s="138" t="s">
        <v>68</v>
      </c>
      <c r="B488" s="139">
        <v>901</v>
      </c>
      <c r="C488" s="95" t="s">
        <v>271</v>
      </c>
      <c r="D488" s="140" t="s">
        <v>807</v>
      </c>
      <c r="E488" s="140">
        <v>200</v>
      </c>
      <c r="F488" s="140"/>
      <c r="G488" s="136">
        <f>G489+G490</f>
        <v>256263.9</v>
      </c>
      <c r="H488" s="136">
        <f>H489+H490</f>
        <v>281950.09999999998</v>
      </c>
      <c r="I488" s="136">
        <f>I489+I490</f>
        <v>60776.9</v>
      </c>
      <c r="J488" s="203">
        <f t="shared" si="205"/>
        <v>23.716528157106794</v>
      </c>
      <c r="K488" s="137">
        <f t="shared" si="206"/>
        <v>21.5559065238849</v>
      </c>
    </row>
    <row r="489" spans="1:11" ht="26.4">
      <c r="A489" s="138" t="s">
        <v>70</v>
      </c>
      <c r="B489" s="139">
        <v>901</v>
      </c>
      <c r="C489" s="95" t="s">
        <v>271</v>
      </c>
      <c r="D489" s="140" t="s">
        <v>807</v>
      </c>
      <c r="E489" s="115">
        <v>240</v>
      </c>
      <c r="F489" s="140">
        <v>900302</v>
      </c>
      <c r="G489" s="136">
        <v>207830</v>
      </c>
      <c r="H489" s="136">
        <v>228661.5</v>
      </c>
      <c r="I489" s="136">
        <v>49290</v>
      </c>
      <c r="J489" s="203">
        <f t="shared" si="205"/>
        <v>23.716499061733149</v>
      </c>
      <c r="K489" s="137">
        <f t="shared" si="206"/>
        <v>21.555880635786963</v>
      </c>
    </row>
    <row r="490" spans="1:11" ht="26.4">
      <c r="A490" s="138" t="s">
        <v>70</v>
      </c>
      <c r="B490" s="139">
        <v>901</v>
      </c>
      <c r="C490" s="95" t="s">
        <v>271</v>
      </c>
      <c r="D490" s="140" t="s">
        <v>807</v>
      </c>
      <c r="E490" s="115">
        <v>240</v>
      </c>
      <c r="F490" s="140">
        <v>900100</v>
      </c>
      <c r="G490" s="136">
        <v>48433.9</v>
      </c>
      <c r="H490" s="136">
        <v>53288.6</v>
      </c>
      <c r="I490" s="136">
        <v>11486.9</v>
      </c>
      <c r="J490" s="203">
        <f t="shared" si="205"/>
        <v>23.716653005436271</v>
      </c>
      <c r="K490" s="137">
        <f t="shared" si="206"/>
        <v>21.556017609770194</v>
      </c>
    </row>
    <row r="491" spans="1:11" ht="15.75" customHeight="1">
      <c r="A491" s="141" t="s">
        <v>131</v>
      </c>
      <c r="B491" s="193">
        <v>901</v>
      </c>
      <c r="C491" s="70" t="s">
        <v>267</v>
      </c>
      <c r="D491" s="76"/>
      <c r="E491" s="76"/>
      <c r="F491" s="76"/>
      <c r="G491" s="130">
        <f t="shared" ref="G491:H493" si="220">G492</f>
        <v>326311.99999999994</v>
      </c>
      <c r="H491" s="130">
        <f t="shared" si="220"/>
        <v>348436.39999999997</v>
      </c>
      <c r="I491" s="130">
        <f t="shared" ref="I491:I493" si="221">I492</f>
        <v>242011.7</v>
      </c>
      <c r="J491" s="202">
        <f t="shared" si="205"/>
        <v>74.165737085979075</v>
      </c>
      <c r="K491" s="131">
        <f t="shared" si="206"/>
        <v>69.456491916458802</v>
      </c>
    </row>
    <row r="492" spans="1:11" ht="29.25" customHeight="1">
      <c r="A492" s="141" t="s">
        <v>815</v>
      </c>
      <c r="B492" s="193">
        <v>901</v>
      </c>
      <c r="C492" s="70" t="s">
        <v>267</v>
      </c>
      <c r="D492" s="127" t="s">
        <v>809</v>
      </c>
      <c r="E492" s="140"/>
      <c r="F492" s="140"/>
      <c r="G492" s="130">
        <f t="shared" si="220"/>
        <v>326311.99999999994</v>
      </c>
      <c r="H492" s="130">
        <f t="shared" si="220"/>
        <v>348436.39999999997</v>
      </c>
      <c r="I492" s="130">
        <f t="shared" si="221"/>
        <v>242011.7</v>
      </c>
      <c r="J492" s="202">
        <f t="shared" si="205"/>
        <v>74.165737085979075</v>
      </c>
      <c r="K492" s="131">
        <f t="shared" si="206"/>
        <v>69.456491916458802</v>
      </c>
    </row>
    <row r="493" spans="1:11" ht="29.25" customHeight="1">
      <c r="A493" s="141" t="s">
        <v>816</v>
      </c>
      <c r="B493" s="193">
        <v>901</v>
      </c>
      <c r="C493" s="70" t="s">
        <v>267</v>
      </c>
      <c r="D493" s="127" t="s">
        <v>805</v>
      </c>
      <c r="E493" s="140"/>
      <c r="F493" s="140"/>
      <c r="G493" s="130">
        <f t="shared" si="220"/>
        <v>326311.99999999994</v>
      </c>
      <c r="H493" s="130">
        <f t="shared" si="220"/>
        <v>348436.39999999997</v>
      </c>
      <c r="I493" s="130">
        <f t="shared" si="221"/>
        <v>242011.7</v>
      </c>
      <c r="J493" s="202">
        <f t="shared" si="205"/>
        <v>74.165737085979075</v>
      </c>
      <c r="K493" s="131">
        <f t="shared" si="206"/>
        <v>69.456491916458802</v>
      </c>
    </row>
    <row r="494" spans="1:11" ht="26.4">
      <c r="A494" s="141" t="s">
        <v>524</v>
      </c>
      <c r="B494" s="193">
        <v>901</v>
      </c>
      <c r="C494" s="70" t="s">
        <v>267</v>
      </c>
      <c r="D494" s="127" t="s">
        <v>810</v>
      </c>
      <c r="E494" s="120"/>
      <c r="F494" s="142"/>
      <c r="G494" s="175">
        <f>G495+G499+G503</f>
        <v>326311.99999999994</v>
      </c>
      <c r="H494" s="175">
        <f>H495+H499+H503</f>
        <v>348436.39999999997</v>
      </c>
      <c r="I494" s="175">
        <f t="shared" ref="I494" si="222">I495+I499+I503</f>
        <v>242011.7</v>
      </c>
      <c r="J494" s="202">
        <f t="shared" si="205"/>
        <v>74.165737085979075</v>
      </c>
      <c r="K494" s="131">
        <f t="shared" si="206"/>
        <v>69.456491916458802</v>
      </c>
    </row>
    <row r="495" spans="1:11" ht="26.4">
      <c r="A495" s="138" t="s">
        <v>525</v>
      </c>
      <c r="B495" s="139">
        <v>901</v>
      </c>
      <c r="C495" s="98" t="s">
        <v>267</v>
      </c>
      <c r="D495" s="135" t="s">
        <v>811</v>
      </c>
      <c r="E495" s="115"/>
      <c r="F495" s="140"/>
      <c r="G495" s="136">
        <f>G496</f>
        <v>18375.599999999999</v>
      </c>
      <c r="H495" s="136">
        <f>H496</f>
        <v>21121.1</v>
      </c>
      <c r="I495" s="136">
        <f t="shared" ref="I495" si="223">I496</f>
        <v>21121</v>
      </c>
      <c r="J495" s="203">
        <f t="shared" si="205"/>
        <v>114.94046452904941</v>
      </c>
      <c r="K495" s="137">
        <f t="shared" si="206"/>
        <v>99.999526539810915</v>
      </c>
    </row>
    <row r="496" spans="1:11">
      <c r="A496" s="138" t="s">
        <v>68</v>
      </c>
      <c r="B496" s="139">
        <v>901</v>
      </c>
      <c r="C496" s="98" t="s">
        <v>267</v>
      </c>
      <c r="D496" s="135" t="s">
        <v>811</v>
      </c>
      <c r="E496" s="140">
        <v>200</v>
      </c>
      <c r="F496" s="140"/>
      <c r="G496" s="136">
        <f>G497+G498</f>
        <v>18375.599999999999</v>
      </c>
      <c r="H496" s="136">
        <f>H497+H498</f>
        <v>21121.1</v>
      </c>
      <c r="I496" s="136">
        <f>I497+I498</f>
        <v>21121</v>
      </c>
      <c r="J496" s="203">
        <f t="shared" si="205"/>
        <v>114.94046452904941</v>
      </c>
      <c r="K496" s="137">
        <f t="shared" si="206"/>
        <v>99.999526539810915</v>
      </c>
    </row>
    <row r="497" spans="1:11" ht="26.4">
      <c r="A497" s="138" t="s">
        <v>70</v>
      </c>
      <c r="B497" s="139">
        <v>901</v>
      </c>
      <c r="C497" s="98" t="s">
        <v>267</v>
      </c>
      <c r="D497" s="135" t="s">
        <v>811</v>
      </c>
      <c r="E497" s="115">
        <v>240</v>
      </c>
      <c r="F497" s="140">
        <v>900302</v>
      </c>
      <c r="G497" s="136">
        <v>16538</v>
      </c>
      <c r="H497" s="136">
        <v>19009</v>
      </c>
      <c r="I497" s="136">
        <v>19008.900000000001</v>
      </c>
      <c r="J497" s="203">
        <f t="shared" si="205"/>
        <v>114.94074253234973</v>
      </c>
      <c r="K497" s="137">
        <f t="shared" si="206"/>
        <v>99.999473933399969</v>
      </c>
    </row>
    <row r="498" spans="1:11" ht="26.4">
      <c r="A498" s="138" t="s">
        <v>70</v>
      </c>
      <c r="B498" s="139">
        <v>901</v>
      </c>
      <c r="C498" s="98" t="s">
        <v>267</v>
      </c>
      <c r="D498" s="135" t="s">
        <v>811</v>
      </c>
      <c r="E498" s="115">
        <v>240</v>
      </c>
      <c r="F498" s="140">
        <v>900100</v>
      </c>
      <c r="G498" s="136">
        <v>1837.6</v>
      </c>
      <c r="H498" s="136">
        <v>2112.1</v>
      </c>
      <c r="I498" s="136">
        <v>2112.1</v>
      </c>
      <c r="J498" s="203">
        <f t="shared" si="205"/>
        <v>114.93796255986068</v>
      </c>
      <c r="K498" s="137">
        <f t="shared" si="206"/>
        <v>100</v>
      </c>
    </row>
    <row r="499" spans="1:11" ht="26.4">
      <c r="A499" s="138" t="s">
        <v>697</v>
      </c>
      <c r="B499" s="139">
        <v>901</v>
      </c>
      <c r="C499" s="98" t="s">
        <v>267</v>
      </c>
      <c r="D499" s="135" t="s">
        <v>812</v>
      </c>
      <c r="E499" s="115"/>
      <c r="F499" s="140"/>
      <c r="G499" s="136">
        <f>G500</f>
        <v>287936.39999999997</v>
      </c>
      <c r="H499" s="136">
        <f>H500</f>
        <v>307330.7</v>
      </c>
      <c r="I499" s="136">
        <f t="shared" ref="I499" si="224">I500</f>
        <v>210890.7</v>
      </c>
      <c r="J499" s="203">
        <f t="shared" si="205"/>
        <v>73.242111799689113</v>
      </c>
      <c r="K499" s="137">
        <f t="shared" si="206"/>
        <v>68.620121582386659</v>
      </c>
    </row>
    <row r="500" spans="1:11">
      <c r="A500" s="138" t="s">
        <v>68</v>
      </c>
      <c r="B500" s="139">
        <v>901</v>
      </c>
      <c r="C500" s="98" t="s">
        <v>267</v>
      </c>
      <c r="D500" s="135" t="s">
        <v>812</v>
      </c>
      <c r="E500" s="140">
        <v>200</v>
      </c>
      <c r="F500" s="140"/>
      <c r="G500" s="136">
        <f>G501+G502</f>
        <v>287936.39999999997</v>
      </c>
      <c r="H500" s="136">
        <f>H501+H502</f>
        <v>307330.7</v>
      </c>
      <c r="I500" s="136">
        <f t="shared" ref="I500" si="225">I501+I502</f>
        <v>210890.7</v>
      </c>
      <c r="J500" s="203">
        <f t="shared" si="205"/>
        <v>73.242111799689113</v>
      </c>
      <c r="K500" s="137">
        <f t="shared" si="206"/>
        <v>68.620121582386659</v>
      </c>
    </row>
    <row r="501" spans="1:11" ht="26.4">
      <c r="A501" s="138" t="s">
        <v>70</v>
      </c>
      <c r="B501" s="139">
        <v>901</v>
      </c>
      <c r="C501" s="98" t="s">
        <v>267</v>
      </c>
      <c r="D501" s="135" t="s">
        <v>812</v>
      </c>
      <c r="E501" s="115">
        <v>240</v>
      </c>
      <c r="F501" s="140">
        <v>900302</v>
      </c>
      <c r="G501" s="136">
        <v>259142.8</v>
      </c>
      <c r="H501" s="136">
        <v>276597.7</v>
      </c>
      <c r="I501" s="136">
        <v>189801.60000000001</v>
      </c>
      <c r="J501" s="203">
        <f t="shared" si="205"/>
        <v>73.242088917770445</v>
      </c>
      <c r="K501" s="137">
        <f t="shared" si="206"/>
        <v>68.620093370263021</v>
      </c>
    </row>
    <row r="502" spans="1:11" ht="26.4">
      <c r="A502" s="138" t="s">
        <v>70</v>
      </c>
      <c r="B502" s="139">
        <v>901</v>
      </c>
      <c r="C502" s="98" t="s">
        <v>267</v>
      </c>
      <c r="D502" s="135" t="s">
        <v>812</v>
      </c>
      <c r="E502" s="115">
        <v>240</v>
      </c>
      <c r="F502" s="140">
        <v>900100</v>
      </c>
      <c r="G502" s="136">
        <v>28793.599999999999</v>
      </c>
      <c r="H502" s="136">
        <v>30733</v>
      </c>
      <c r="I502" s="136">
        <v>21089.1</v>
      </c>
      <c r="J502" s="203">
        <f t="shared" si="205"/>
        <v>73.242317737274959</v>
      </c>
      <c r="K502" s="137">
        <f t="shared" si="206"/>
        <v>68.620375492141989</v>
      </c>
    </row>
    <row r="503" spans="1:11" ht="26.4">
      <c r="A503" s="138" t="s">
        <v>526</v>
      </c>
      <c r="B503" s="139">
        <v>901</v>
      </c>
      <c r="C503" s="98" t="s">
        <v>267</v>
      </c>
      <c r="D503" s="135" t="s">
        <v>814</v>
      </c>
      <c r="E503" s="115"/>
      <c r="F503" s="140"/>
      <c r="G503" s="136">
        <f>G504</f>
        <v>20000</v>
      </c>
      <c r="H503" s="136">
        <f>H504</f>
        <v>19984.599999999999</v>
      </c>
      <c r="I503" s="136">
        <f t="shared" ref="I503" si="226">I504</f>
        <v>10000</v>
      </c>
      <c r="J503" s="203">
        <f t="shared" si="205"/>
        <v>50</v>
      </c>
      <c r="K503" s="137">
        <f t="shared" si="206"/>
        <v>50.038529667844244</v>
      </c>
    </row>
    <row r="504" spans="1:11">
      <c r="A504" s="138" t="s">
        <v>68</v>
      </c>
      <c r="B504" s="139">
        <v>901</v>
      </c>
      <c r="C504" s="98" t="s">
        <v>267</v>
      </c>
      <c r="D504" s="135" t="s">
        <v>814</v>
      </c>
      <c r="E504" s="140">
        <v>200</v>
      </c>
      <c r="F504" s="140"/>
      <c r="G504" s="136">
        <f>G505+G506</f>
        <v>20000</v>
      </c>
      <c r="H504" s="136">
        <f>H505+H506</f>
        <v>19984.599999999999</v>
      </c>
      <c r="I504" s="136">
        <f t="shared" ref="I504" si="227">I505+I506</f>
        <v>10000</v>
      </c>
      <c r="J504" s="203">
        <f t="shared" si="205"/>
        <v>50</v>
      </c>
      <c r="K504" s="137">
        <f t="shared" si="206"/>
        <v>50.038529667844244</v>
      </c>
    </row>
    <row r="505" spans="1:11" ht="26.4">
      <c r="A505" s="138" t="s">
        <v>70</v>
      </c>
      <c r="B505" s="139">
        <v>901</v>
      </c>
      <c r="C505" s="98" t="s">
        <v>267</v>
      </c>
      <c r="D505" s="135" t="s">
        <v>814</v>
      </c>
      <c r="E505" s="115">
        <v>240</v>
      </c>
      <c r="F505" s="140">
        <v>900302</v>
      </c>
      <c r="G505" s="136">
        <v>18000</v>
      </c>
      <c r="H505" s="136">
        <v>17986.099999999999</v>
      </c>
      <c r="I505" s="136">
        <v>9000</v>
      </c>
      <c r="J505" s="203">
        <f t="shared" si="205"/>
        <v>50</v>
      </c>
      <c r="K505" s="137">
        <f t="shared" si="206"/>
        <v>50.038640950511791</v>
      </c>
    </row>
    <row r="506" spans="1:11" ht="26.4">
      <c r="A506" s="138" t="s">
        <v>70</v>
      </c>
      <c r="B506" s="139">
        <v>901</v>
      </c>
      <c r="C506" s="98" t="s">
        <v>267</v>
      </c>
      <c r="D506" s="135" t="s">
        <v>814</v>
      </c>
      <c r="E506" s="115">
        <v>240</v>
      </c>
      <c r="F506" s="140">
        <v>900100</v>
      </c>
      <c r="G506" s="136">
        <v>2000</v>
      </c>
      <c r="H506" s="136">
        <v>1998.5</v>
      </c>
      <c r="I506" s="136">
        <v>1000</v>
      </c>
      <c r="J506" s="203">
        <f t="shared" si="205"/>
        <v>50</v>
      </c>
      <c r="K506" s="137">
        <f t="shared" si="206"/>
        <v>50.03752814610958</v>
      </c>
    </row>
    <row r="507" spans="1:11">
      <c r="A507" s="141" t="s">
        <v>103</v>
      </c>
      <c r="B507" s="72" t="s">
        <v>59</v>
      </c>
      <c r="C507" s="70" t="s">
        <v>268</v>
      </c>
      <c r="D507" s="135"/>
      <c r="E507" s="87"/>
      <c r="F507" s="140"/>
      <c r="G507" s="130">
        <f t="shared" ref="G507:H515" si="228">G508</f>
        <v>57400</v>
      </c>
      <c r="H507" s="130">
        <f t="shared" si="228"/>
        <v>61361</v>
      </c>
      <c r="I507" s="130">
        <f t="shared" ref="I507" si="229">I508</f>
        <v>41469.800000000003</v>
      </c>
      <c r="J507" s="202">
        <f t="shared" si="205"/>
        <v>72.247038327526141</v>
      </c>
      <c r="K507" s="131">
        <f t="shared" si="206"/>
        <v>67.583318394419905</v>
      </c>
    </row>
    <row r="508" spans="1:11">
      <c r="A508" s="109" t="s">
        <v>453</v>
      </c>
      <c r="B508" s="72" t="s">
        <v>59</v>
      </c>
      <c r="C508" s="70" t="s">
        <v>268</v>
      </c>
      <c r="D508" s="127" t="s">
        <v>155</v>
      </c>
      <c r="E508" s="87"/>
      <c r="F508" s="140"/>
      <c r="G508" s="130">
        <f>G509+G514</f>
        <v>57400</v>
      </c>
      <c r="H508" s="130">
        <f>H509+H514</f>
        <v>61361</v>
      </c>
      <c r="I508" s="130">
        <f>I509+I514</f>
        <v>41469.800000000003</v>
      </c>
      <c r="J508" s="202">
        <f t="shared" si="205"/>
        <v>72.247038327526141</v>
      </c>
      <c r="K508" s="131">
        <f t="shared" si="206"/>
        <v>67.583318394419905</v>
      </c>
    </row>
    <row r="509" spans="1:11" ht="26.4">
      <c r="A509" s="145" t="s">
        <v>461</v>
      </c>
      <c r="B509" s="72" t="s">
        <v>59</v>
      </c>
      <c r="C509" s="79" t="s">
        <v>268</v>
      </c>
      <c r="D509" s="127" t="s">
        <v>182</v>
      </c>
      <c r="E509" s="140"/>
      <c r="F509" s="140"/>
      <c r="G509" s="130">
        <f t="shared" ref="G509:H512" si="230">G510</f>
        <v>200</v>
      </c>
      <c r="H509" s="130">
        <f t="shared" si="230"/>
        <v>200</v>
      </c>
      <c r="I509" s="130">
        <f t="shared" ref="I509:I512" si="231">I510</f>
        <v>0</v>
      </c>
      <c r="J509" s="202">
        <f t="shared" si="205"/>
        <v>0</v>
      </c>
      <c r="K509" s="131">
        <f t="shared" si="206"/>
        <v>0</v>
      </c>
    </row>
    <row r="510" spans="1:11">
      <c r="A510" s="141" t="s">
        <v>786</v>
      </c>
      <c r="B510" s="72" t="s">
        <v>59</v>
      </c>
      <c r="C510" s="79" t="s">
        <v>268</v>
      </c>
      <c r="D510" s="127" t="s">
        <v>463</v>
      </c>
      <c r="E510" s="140"/>
      <c r="F510" s="140"/>
      <c r="G510" s="130">
        <f t="shared" si="230"/>
        <v>200</v>
      </c>
      <c r="H510" s="130">
        <f t="shared" si="230"/>
        <v>200</v>
      </c>
      <c r="I510" s="130">
        <f t="shared" si="231"/>
        <v>0</v>
      </c>
      <c r="J510" s="202">
        <f t="shared" si="205"/>
        <v>0</v>
      </c>
      <c r="K510" s="131">
        <f t="shared" si="206"/>
        <v>0</v>
      </c>
    </row>
    <row r="511" spans="1:11">
      <c r="A511" s="138" t="s">
        <v>236</v>
      </c>
      <c r="B511" s="82" t="s">
        <v>59</v>
      </c>
      <c r="C511" s="95" t="s">
        <v>268</v>
      </c>
      <c r="D511" s="135" t="s">
        <v>770</v>
      </c>
      <c r="E511" s="140"/>
      <c r="F511" s="140"/>
      <c r="G511" s="136">
        <f t="shared" si="230"/>
        <v>200</v>
      </c>
      <c r="H511" s="136">
        <f t="shared" si="230"/>
        <v>200</v>
      </c>
      <c r="I511" s="136">
        <f t="shared" si="231"/>
        <v>0</v>
      </c>
      <c r="J511" s="203">
        <f t="shared" si="205"/>
        <v>0</v>
      </c>
      <c r="K511" s="137">
        <f t="shared" si="206"/>
        <v>0</v>
      </c>
    </row>
    <row r="512" spans="1:11" ht="26.4">
      <c r="A512" s="138" t="s">
        <v>79</v>
      </c>
      <c r="B512" s="82" t="s">
        <v>59</v>
      </c>
      <c r="C512" s="95" t="s">
        <v>268</v>
      </c>
      <c r="D512" s="135" t="s">
        <v>770</v>
      </c>
      <c r="E512" s="140" t="s">
        <v>80</v>
      </c>
      <c r="F512" s="140"/>
      <c r="G512" s="136">
        <f t="shared" si="230"/>
        <v>200</v>
      </c>
      <c r="H512" s="136">
        <f t="shared" si="230"/>
        <v>200</v>
      </c>
      <c r="I512" s="136">
        <f t="shared" si="231"/>
        <v>0</v>
      </c>
      <c r="J512" s="203">
        <f t="shared" si="205"/>
        <v>0</v>
      </c>
      <c r="K512" s="137">
        <f t="shared" si="206"/>
        <v>0</v>
      </c>
    </row>
    <row r="513" spans="1:11">
      <c r="A513" s="138" t="s">
        <v>717</v>
      </c>
      <c r="B513" s="82" t="s">
        <v>59</v>
      </c>
      <c r="C513" s="95" t="s">
        <v>268</v>
      </c>
      <c r="D513" s="135" t="s">
        <v>770</v>
      </c>
      <c r="E513" s="140" t="s">
        <v>105</v>
      </c>
      <c r="F513" s="140">
        <v>900100</v>
      </c>
      <c r="G513" s="136">
        <v>200</v>
      </c>
      <c r="H513" s="136">
        <v>200</v>
      </c>
      <c r="I513" s="136">
        <v>0</v>
      </c>
      <c r="J513" s="203">
        <f t="shared" si="205"/>
        <v>0</v>
      </c>
      <c r="K513" s="137">
        <f t="shared" si="206"/>
        <v>0</v>
      </c>
    </row>
    <row r="514" spans="1:11">
      <c r="A514" s="141" t="s">
        <v>470</v>
      </c>
      <c r="B514" s="78" t="s">
        <v>59</v>
      </c>
      <c r="C514" s="70" t="s">
        <v>268</v>
      </c>
      <c r="D514" s="127" t="s">
        <v>418</v>
      </c>
      <c r="E514" s="140"/>
      <c r="F514" s="140"/>
      <c r="G514" s="130">
        <f>G515</f>
        <v>57200</v>
      </c>
      <c r="H514" s="130">
        <f>H515</f>
        <v>61161</v>
      </c>
      <c r="I514" s="130">
        <f t="shared" ref="I514" si="232">I515</f>
        <v>41469.800000000003</v>
      </c>
      <c r="J514" s="202">
        <f t="shared" si="205"/>
        <v>72.499650349650352</v>
      </c>
      <c r="K514" s="131">
        <f t="shared" si="206"/>
        <v>67.804319746243522</v>
      </c>
    </row>
    <row r="515" spans="1:11" ht="26.4">
      <c r="A515" s="141" t="s">
        <v>471</v>
      </c>
      <c r="B515" s="78" t="s">
        <v>59</v>
      </c>
      <c r="C515" s="70" t="s">
        <v>268</v>
      </c>
      <c r="D515" s="127" t="s">
        <v>419</v>
      </c>
      <c r="E515" s="140"/>
      <c r="F515" s="140"/>
      <c r="G515" s="130">
        <f t="shared" si="228"/>
        <v>57200</v>
      </c>
      <c r="H515" s="130">
        <f t="shared" si="228"/>
        <v>61161</v>
      </c>
      <c r="I515" s="130">
        <f t="shared" ref="I515" si="233">I516</f>
        <v>41469.800000000003</v>
      </c>
      <c r="J515" s="202">
        <f t="shared" si="205"/>
        <v>72.499650349650352</v>
      </c>
      <c r="K515" s="131">
        <f t="shared" si="206"/>
        <v>67.804319746243522</v>
      </c>
    </row>
    <row r="516" spans="1:11" ht="26.4">
      <c r="A516" s="138" t="s">
        <v>472</v>
      </c>
      <c r="B516" s="82" t="s">
        <v>59</v>
      </c>
      <c r="C516" s="98" t="s">
        <v>268</v>
      </c>
      <c r="D516" s="135" t="s">
        <v>420</v>
      </c>
      <c r="E516" s="140"/>
      <c r="F516" s="140"/>
      <c r="G516" s="136">
        <f>G518</f>
        <v>57200</v>
      </c>
      <c r="H516" s="136">
        <f>H518</f>
        <v>61161</v>
      </c>
      <c r="I516" s="136">
        <f t="shared" ref="I516" si="234">I518</f>
        <v>41469.800000000003</v>
      </c>
      <c r="J516" s="203">
        <f t="shared" si="205"/>
        <v>72.499650349650352</v>
      </c>
      <c r="K516" s="137">
        <f t="shared" si="206"/>
        <v>67.804319746243522</v>
      </c>
    </row>
    <row r="517" spans="1:11" ht="26.4">
      <c r="A517" s="138" t="s">
        <v>79</v>
      </c>
      <c r="B517" s="82" t="s">
        <v>59</v>
      </c>
      <c r="C517" s="98" t="s">
        <v>268</v>
      </c>
      <c r="D517" s="135" t="s">
        <v>420</v>
      </c>
      <c r="E517" s="140">
        <v>600</v>
      </c>
      <c r="F517" s="140"/>
      <c r="G517" s="136">
        <f>G518</f>
        <v>57200</v>
      </c>
      <c r="H517" s="136">
        <f>H518</f>
        <v>61161</v>
      </c>
      <c r="I517" s="136">
        <f t="shared" ref="I517" si="235">I518</f>
        <v>41469.800000000003</v>
      </c>
      <c r="J517" s="203">
        <f t="shared" si="205"/>
        <v>72.499650349650352</v>
      </c>
      <c r="K517" s="137">
        <f t="shared" si="206"/>
        <v>67.804319746243522</v>
      </c>
    </row>
    <row r="518" spans="1:11">
      <c r="A518" s="138" t="s">
        <v>104</v>
      </c>
      <c r="B518" s="82" t="s">
        <v>59</v>
      </c>
      <c r="C518" s="98" t="s">
        <v>268</v>
      </c>
      <c r="D518" s="135" t="s">
        <v>420</v>
      </c>
      <c r="E518" s="140">
        <v>620</v>
      </c>
      <c r="F518" s="140">
        <v>900100</v>
      </c>
      <c r="G518" s="136">
        <v>57200</v>
      </c>
      <c r="H518" s="136">
        <v>61161</v>
      </c>
      <c r="I518" s="136">
        <v>41469.800000000003</v>
      </c>
      <c r="J518" s="203">
        <f t="shared" si="205"/>
        <v>72.499650349650352</v>
      </c>
      <c r="K518" s="137">
        <f t="shared" si="206"/>
        <v>67.804319746243522</v>
      </c>
    </row>
    <row r="519" spans="1:11">
      <c r="A519" s="105" t="s">
        <v>106</v>
      </c>
      <c r="B519" s="78" t="s">
        <v>59</v>
      </c>
      <c r="C519" s="79" t="s">
        <v>376</v>
      </c>
      <c r="D519" s="78"/>
      <c r="E519" s="78"/>
      <c r="F519" s="78"/>
      <c r="G519" s="130">
        <f>G520</f>
        <v>15600</v>
      </c>
      <c r="H519" s="130">
        <f>H520</f>
        <v>16120</v>
      </c>
      <c r="I519" s="130">
        <f t="shared" ref="I519" si="236">I520</f>
        <v>9600</v>
      </c>
      <c r="J519" s="202">
        <f t="shared" si="205"/>
        <v>61.53846153846154</v>
      </c>
      <c r="K519" s="131">
        <f t="shared" si="206"/>
        <v>59.553349875930515</v>
      </c>
    </row>
    <row r="520" spans="1:11" ht="39.6">
      <c r="A520" s="145" t="s">
        <v>491</v>
      </c>
      <c r="B520" s="71" t="s">
        <v>59</v>
      </c>
      <c r="C520" s="79" t="s">
        <v>376</v>
      </c>
      <c r="D520" s="71" t="s">
        <v>158</v>
      </c>
      <c r="E520" s="71"/>
      <c r="F520" s="71"/>
      <c r="G520" s="130">
        <f>G521+G526</f>
        <v>15600</v>
      </c>
      <c r="H520" s="130">
        <f>H521+H526</f>
        <v>16120</v>
      </c>
      <c r="I520" s="130">
        <f t="shared" ref="I520" si="237">I521+I526</f>
        <v>9600</v>
      </c>
      <c r="J520" s="202">
        <f t="shared" si="205"/>
        <v>61.53846153846154</v>
      </c>
      <c r="K520" s="131">
        <f t="shared" si="206"/>
        <v>59.553349875930515</v>
      </c>
    </row>
    <row r="521" spans="1:11">
      <c r="A521" s="145" t="s">
        <v>488</v>
      </c>
      <c r="B521" s="72" t="s">
        <v>59</v>
      </c>
      <c r="C521" s="79" t="s">
        <v>376</v>
      </c>
      <c r="D521" s="127" t="s">
        <v>248</v>
      </c>
      <c r="E521" s="142"/>
      <c r="F521" s="142"/>
      <c r="G521" s="130">
        <f>G522</f>
        <v>200</v>
      </c>
      <c r="H521" s="130">
        <f>H522</f>
        <v>200</v>
      </c>
      <c r="I521" s="130">
        <f t="shared" ref="I521:I522" si="238">I522</f>
        <v>0</v>
      </c>
      <c r="J521" s="202">
        <f t="shared" si="205"/>
        <v>0</v>
      </c>
      <c r="K521" s="131">
        <f t="shared" si="206"/>
        <v>0</v>
      </c>
    </row>
    <row r="522" spans="1:11">
      <c r="A522" s="154" t="s">
        <v>489</v>
      </c>
      <c r="B522" s="73" t="s">
        <v>59</v>
      </c>
      <c r="C522" s="79" t="s">
        <v>376</v>
      </c>
      <c r="D522" s="127" t="s">
        <v>249</v>
      </c>
      <c r="E522" s="177"/>
      <c r="F522" s="177"/>
      <c r="G522" s="130">
        <f>G523</f>
        <v>200</v>
      </c>
      <c r="H522" s="130">
        <f>H523</f>
        <v>200</v>
      </c>
      <c r="I522" s="130">
        <f t="shared" si="238"/>
        <v>0</v>
      </c>
      <c r="J522" s="202">
        <f t="shared" ref="J522:J585" si="239">I522/G522*100</f>
        <v>0</v>
      </c>
      <c r="K522" s="131">
        <f t="shared" ref="K522:K585" si="240">I522/H522*100</f>
        <v>0</v>
      </c>
    </row>
    <row r="523" spans="1:11" ht="26.4">
      <c r="A523" s="160" t="s">
        <v>490</v>
      </c>
      <c r="B523" s="75" t="s">
        <v>59</v>
      </c>
      <c r="C523" s="95" t="s">
        <v>376</v>
      </c>
      <c r="D523" s="135" t="s">
        <v>484</v>
      </c>
      <c r="E523" s="178"/>
      <c r="F523" s="178"/>
      <c r="G523" s="136">
        <f t="shared" ref="G523:I524" si="241">G524</f>
        <v>200</v>
      </c>
      <c r="H523" s="136">
        <f t="shared" si="241"/>
        <v>200</v>
      </c>
      <c r="I523" s="136">
        <f t="shared" si="241"/>
        <v>0</v>
      </c>
      <c r="J523" s="202">
        <f t="shared" si="239"/>
        <v>0</v>
      </c>
      <c r="K523" s="131">
        <f t="shared" si="240"/>
        <v>0</v>
      </c>
    </row>
    <row r="524" spans="1:11">
      <c r="A524" s="138" t="s">
        <v>68</v>
      </c>
      <c r="B524" s="139" t="s">
        <v>59</v>
      </c>
      <c r="C524" s="95" t="s">
        <v>376</v>
      </c>
      <c r="D524" s="135" t="s">
        <v>484</v>
      </c>
      <c r="E524" s="139">
        <v>200</v>
      </c>
      <c r="F524" s="139"/>
      <c r="G524" s="136">
        <f t="shared" si="241"/>
        <v>200</v>
      </c>
      <c r="H524" s="136">
        <f t="shared" si="241"/>
        <v>200</v>
      </c>
      <c r="I524" s="136">
        <f t="shared" si="241"/>
        <v>0</v>
      </c>
      <c r="J524" s="202">
        <f t="shared" si="239"/>
        <v>0</v>
      </c>
      <c r="K524" s="131">
        <f t="shared" si="240"/>
        <v>0</v>
      </c>
    </row>
    <row r="525" spans="1:11" ht="26.4">
      <c r="A525" s="138" t="s">
        <v>70</v>
      </c>
      <c r="B525" s="139" t="s">
        <v>59</v>
      </c>
      <c r="C525" s="95" t="s">
        <v>376</v>
      </c>
      <c r="D525" s="135" t="s">
        <v>484</v>
      </c>
      <c r="E525" s="139">
        <v>240</v>
      </c>
      <c r="F525" s="140">
        <v>900100</v>
      </c>
      <c r="G525" s="136">
        <v>200</v>
      </c>
      <c r="H525" s="136">
        <v>200</v>
      </c>
      <c r="I525" s="136">
        <v>0</v>
      </c>
      <c r="J525" s="202">
        <f t="shared" si="239"/>
        <v>0</v>
      </c>
      <c r="K525" s="131">
        <f t="shared" si="240"/>
        <v>0</v>
      </c>
    </row>
    <row r="526" spans="1:11">
      <c r="A526" s="145" t="s">
        <v>108</v>
      </c>
      <c r="B526" s="193" t="s">
        <v>59</v>
      </c>
      <c r="C526" s="79" t="s">
        <v>376</v>
      </c>
      <c r="D526" s="127" t="s">
        <v>485</v>
      </c>
      <c r="E526" s="96"/>
      <c r="F526" s="96"/>
      <c r="G526" s="130">
        <f>G527</f>
        <v>15400</v>
      </c>
      <c r="H526" s="130">
        <f>H527</f>
        <v>15920</v>
      </c>
      <c r="I526" s="130">
        <f t="shared" ref="I526" si="242">I527</f>
        <v>9600</v>
      </c>
      <c r="J526" s="202">
        <f t="shared" si="239"/>
        <v>62.337662337662337</v>
      </c>
      <c r="K526" s="131">
        <f t="shared" si="240"/>
        <v>60.301507537688437</v>
      </c>
    </row>
    <row r="527" spans="1:11" ht="26.4">
      <c r="A527" s="145" t="s">
        <v>337</v>
      </c>
      <c r="B527" s="193" t="s">
        <v>59</v>
      </c>
      <c r="C527" s="79" t="s">
        <v>376</v>
      </c>
      <c r="D527" s="127" t="s">
        <v>486</v>
      </c>
      <c r="E527" s="96"/>
      <c r="F527" s="96"/>
      <c r="G527" s="130">
        <f>G528</f>
        <v>15400</v>
      </c>
      <c r="H527" s="130">
        <f>H528</f>
        <v>15920</v>
      </c>
      <c r="I527" s="130">
        <f t="shared" ref="I527" si="243">I528</f>
        <v>9600</v>
      </c>
      <c r="J527" s="202">
        <f t="shared" si="239"/>
        <v>62.337662337662337</v>
      </c>
      <c r="K527" s="131">
        <f t="shared" si="240"/>
        <v>60.301507537688437</v>
      </c>
    </row>
    <row r="528" spans="1:11" ht="26.4">
      <c r="A528" s="160" t="s">
        <v>247</v>
      </c>
      <c r="B528" s="139" t="s">
        <v>59</v>
      </c>
      <c r="C528" s="95" t="s">
        <v>376</v>
      </c>
      <c r="D528" s="135" t="s">
        <v>487</v>
      </c>
      <c r="E528" s="140"/>
      <c r="F528" s="140"/>
      <c r="G528" s="136">
        <f t="shared" ref="G528:I529" si="244">G529</f>
        <v>15400</v>
      </c>
      <c r="H528" s="136">
        <f t="shared" si="244"/>
        <v>15920</v>
      </c>
      <c r="I528" s="136">
        <f t="shared" si="244"/>
        <v>9600</v>
      </c>
      <c r="J528" s="203">
        <f t="shared" si="239"/>
        <v>62.337662337662337</v>
      </c>
      <c r="K528" s="137">
        <f t="shared" si="240"/>
        <v>60.301507537688437</v>
      </c>
    </row>
    <row r="529" spans="1:11" ht="26.4">
      <c r="A529" s="138" t="s">
        <v>79</v>
      </c>
      <c r="B529" s="139" t="s">
        <v>59</v>
      </c>
      <c r="C529" s="95" t="s">
        <v>376</v>
      </c>
      <c r="D529" s="135" t="s">
        <v>487</v>
      </c>
      <c r="E529" s="139">
        <v>600</v>
      </c>
      <c r="F529" s="139"/>
      <c r="G529" s="136">
        <f t="shared" si="244"/>
        <v>15400</v>
      </c>
      <c r="H529" s="136">
        <f t="shared" si="244"/>
        <v>15920</v>
      </c>
      <c r="I529" s="136">
        <f t="shared" si="244"/>
        <v>9600</v>
      </c>
      <c r="J529" s="203">
        <f t="shared" si="239"/>
        <v>62.337662337662337</v>
      </c>
      <c r="K529" s="137">
        <f t="shared" si="240"/>
        <v>60.301507537688437</v>
      </c>
    </row>
    <row r="530" spans="1:11">
      <c r="A530" s="138" t="s">
        <v>81</v>
      </c>
      <c r="B530" s="139" t="s">
        <v>59</v>
      </c>
      <c r="C530" s="95" t="s">
        <v>376</v>
      </c>
      <c r="D530" s="135" t="s">
        <v>487</v>
      </c>
      <c r="E530" s="139">
        <v>610</v>
      </c>
      <c r="F530" s="140">
        <v>900100</v>
      </c>
      <c r="G530" s="136">
        <v>15400</v>
      </c>
      <c r="H530" s="136">
        <v>15920</v>
      </c>
      <c r="I530" s="136">
        <v>9600</v>
      </c>
      <c r="J530" s="203">
        <f t="shared" si="239"/>
        <v>62.337662337662337</v>
      </c>
      <c r="K530" s="137">
        <f t="shared" si="240"/>
        <v>60.301507537688437</v>
      </c>
    </row>
    <row r="531" spans="1:11">
      <c r="A531" s="105" t="s">
        <v>107</v>
      </c>
      <c r="B531" s="193" t="s">
        <v>59</v>
      </c>
      <c r="C531" s="79" t="s">
        <v>269</v>
      </c>
      <c r="D531" s="127"/>
      <c r="E531" s="193"/>
      <c r="F531" s="142"/>
      <c r="G531" s="130">
        <f t="shared" ref="G531:I538" si="245">G532</f>
        <v>192.2</v>
      </c>
      <c r="H531" s="130">
        <f t="shared" si="245"/>
        <v>192.2</v>
      </c>
      <c r="I531" s="130">
        <f t="shared" si="245"/>
        <v>192.2</v>
      </c>
      <c r="J531" s="202">
        <f t="shared" si="239"/>
        <v>100</v>
      </c>
      <c r="K531" s="131">
        <f t="shared" si="240"/>
        <v>100</v>
      </c>
    </row>
    <row r="532" spans="1:11">
      <c r="A532" s="132" t="s">
        <v>202</v>
      </c>
      <c r="B532" s="193" t="s">
        <v>59</v>
      </c>
      <c r="C532" s="79" t="s">
        <v>269</v>
      </c>
      <c r="D532" s="127" t="s">
        <v>156</v>
      </c>
      <c r="E532" s="140"/>
      <c r="F532" s="140"/>
      <c r="G532" s="130">
        <f>G533</f>
        <v>192.2</v>
      </c>
      <c r="H532" s="130">
        <f>H533</f>
        <v>192.2</v>
      </c>
      <c r="I532" s="143">
        <f t="shared" si="245"/>
        <v>192.2</v>
      </c>
      <c r="J532" s="202">
        <f t="shared" si="239"/>
        <v>100</v>
      </c>
      <c r="K532" s="131">
        <f t="shared" si="240"/>
        <v>100</v>
      </c>
    </row>
    <row r="533" spans="1:11">
      <c r="A533" s="132" t="s">
        <v>547</v>
      </c>
      <c r="B533" s="193" t="s">
        <v>59</v>
      </c>
      <c r="C533" s="79" t="s">
        <v>269</v>
      </c>
      <c r="D533" s="127" t="s">
        <v>185</v>
      </c>
      <c r="E533" s="91"/>
      <c r="F533" s="91"/>
      <c r="G533" s="130">
        <f>G534</f>
        <v>192.2</v>
      </c>
      <c r="H533" s="130">
        <f>H534</f>
        <v>192.2</v>
      </c>
      <c r="I533" s="130">
        <f t="shared" si="245"/>
        <v>192.2</v>
      </c>
      <c r="J533" s="202">
        <f t="shared" si="239"/>
        <v>100</v>
      </c>
      <c r="K533" s="131">
        <f t="shared" si="240"/>
        <v>100</v>
      </c>
    </row>
    <row r="534" spans="1:11" ht="26.4">
      <c r="A534" s="146" t="s">
        <v>548</v>
      </c>
      <c r="B534" s="193" t="s">
        <v>59</v>
      </c>
      <c r="C534" s="79" t="s">
        <v>269</v>
      </c>
      <c r="D534" s="127" t="s">
        <v>549</v>
      </c>
      <c r="E534" s="142"/>
      <c r="F534" s="142"/>
      <c r="G534" s="130">
        <f>G538+G535</f>
        <v>192.2</v>
      </c>
      <c r="H534" s="130">
        <f>H538+H535</f>
        <v>192.2</v>
      </c>
      <c r="I534" s="130">
        <f>I538+I535</f>
        <v>192.2</v>
      </c>
      <c r="J534" s="202">
        <f t="shared" si="239"/>
        <v>100</v>
      </c>
      <c r="K534" s="131">
        <f t="shared" si="240"/>
        <v>100</v>
      </c>
    </row>
    <row r="535" spans="1:11" s="28" customFormat="1" ht="39.6">
      <c r="A535" s="147" t="s">
        <v>843</v>
      </c>
      <c r="B535" s="139" t="s">
        <v>59</v>
      </c>
      <c r="C535" s="116" t="s">
        <v>269</v>
      </c>
      <c r="D535" s="135" t="s">
        <v>844</v>
      </c>
      <c r="E535" s="140"/>
      <c r="F535" s="140"/>
      <c r="G535" s="136">
        <f>G536</f>
        <v>66.900000000000006</v>
      </c>
      <c r="H535" s="136">
        <f>H536</f>
        <v>66.900000000000006</v>
      </c>
      <c r="I535" s="136">
        <f t="shared" ref="I535:I536" si="246">I536</f>
        <v>66.900000000000006</v>
      </c>
      <c r="J535" s="203">
        <f t="shared" si="239"/>
        <v>100</v>
      </c>
      <c r="K535" s="137">
        <f t="shared" si="240"/>
        <v>100</v>
      </c>
    </row>
    <row r="536" spans="1:11" s="28" customFormat="1" ht="26.4">
      <c r="A536" s="179" t="s">
        <v>79</v>
      </c>
      <c r="B536" s="139" t="s">
        <v>59</v>
      </c>
      <c r="C536" s="116" t="s">
        <v>269</v>
      </c>
      <c r="D536" s="135" t="s">
        <v>844</v>
      </c>
      <c r="E536" s="178">
        <v>600</v>
      </c>
      <c r="F536" s="140"/>
      <c r="G536" s="136">
        <f>G537</f>
        <v>66.900000000000006</v>
      </c>
      <c r="H536" s="136">
        <f>H537</f>
        <v>66.900000000000006</v>
      </c>
      <c r="I536" s="136">
        <f t="shared" si="246"/>
        <v>66.900000000000006</v>
      </c>
      <c r="J536" s="203">
        <f t="shared" si="239"/>
        <v>100</v>
      </c>
      <c r="K536" s="137">
        <f t="shared" si="240"/>
        <v>100</v>
      </c>
    </row>
    <row r="537" spans="1:11" s="28" customFormat="1">
      <c r="A537" s="179" t="s">
        <v>187</v>
      </c>
      <c r="B537" s="139" t="s">
        <v>59</v>
      </c>
      <c r="C537" s="116" t="s">
        <v>269</v>
      </c>
      <c r="D537" s="135" t="s">
        <v>844</v>
      </c>
      <c r="E537" s="140">
        <v>610</v>
      </c>
      <c r="F537" s="140">
        <v>900100</v>
      </c>
      <c r="G537" s="136">
        <v>66.900000000000006</v>
      </c>
      <c r="H537" s="136">
        <v>66.900000000000006</v>
      </c>
      <c r="I537" s="136">
        <v>66.900000000000006</v>
      </c>
      <c r="J537" s="203">
        <f t="shared" si="239"/>
        <v>100</v>
      </c>
      <c r="K537" s="137">
        <f t="shared" si="240"/>
        <v>100</v>
      </c>
    </row>
    <row r="538" spans="1:11">
      <c r="A538" s="147" t="s">
        <v>257</v>
      </c>
      <c r="B538" s="139" t="s">
        <v>59</v>
      </c>
      <c r="C538" s="95" t="s">
        <v>269</v>
      </c>
      <c r="D538" s="135" t="s">
        <v>550</v>
      </c>
      <c r="E538" s="140"/>
      <c r="F538" s="140"/>
      <c r="G538" s="136">
        <f>G539</f>
        <v>125.3</v>
      </c>
      <c r="H538" s="136">
        <f>H539</f>
        <v>125.3</v>
      </c>
      <c r="I538" s="136">
        <f t="shared" si="245"/>
        <v>125.3</v>
      </c>
      <c r="J538" s="203">
        <f t="shared" si="239"/>
        <v>100</v>
      </c>
      <c r="K538" s="137">
        <f t="shared" si="240"/>
        <v>100</v>
      </c>
    </row>
    <row r="539" spans="1:11" ht="26.4">
      <c r="A539" s="179" t="s">
        <v>79</v>
      </c>
      <c r="B539" s="139" t="s">
        <v>59</v>
      </c>
      <c r="C539" s="95" t="s">
        <v>269</v>
      </c>
      <c r="D539" s="135" t="s">
        <v>550</v>
      </c>
      <c r="E539" s="178">
        <v>600</v>
      </c>
      <c r="F539" s="178"/>
      <c r="G539" s="136">
        <f>G540</f>
        <v>125.3</v>
      </c>
      <c r="H539" s="136">
        <f>H540</f>
        <v>125.3</v>
      </c>
      <c r="I539" s="136">
        <f t="shared" ref="I539" si="247">I540</f>
        <v>125.3</v>
      </c>
      <c r="J539" s="203">
        <f t="shared" si="239"/>
        <v>100</v>
      </c>
      <c r="K539" s="137">
        <f t="shared" si="240"/>
        <v>100</v>
      </c>
    </row>
    <row r="540" spans="1:11">
      <c r="A540" s="179" t="s">
        <v>187</v>
      </c>
      <c r="B540" s="139" t="s">
        <v>59</v>
      </c>
      <c r="C540" s="95" t="s">
        <v>269</v>
      </c>
      <c r="D540" s="135" t="s">
        <v>550</v>
      </c>
      <c r="E540" s="178">
        <v>610</v>
      </c>
      <c r="F540" s="140">
        <v>900100</v>
      </c>
      <c r="G540" s="144">
        <v>125.3</v>
      </c>
      <c r="H540" s="144">
        <v>125.3</v>
      </c>
      <c r="I540" s="144">
        <v>125.3</v>
      </c>
      <c r="J540" s="203">
        <f t="shared" si="239"/>
        <v>100</v>
      </c>
      <c r="K540" s="137">
        <f t="shared" si="240"/>
        <v>100</v>
      </c>
    </row>
    <row r="541" spans="1:11">
      <c r="A541" s="100" t="s">
        <v>109</v>
      </c>
      <c r="B541" s="76" t="s">
        <v>59</v>
      </c>
      <c r="C541" s="77" t="s">
        <v>377</v>
      </c>
      <c r="D541" s="76"/>
      <c r="E541" s="76"/>
      <c r="F541" s="76"/>
      <c r="G541" s="130">
        <f>G542</f>
        <v>220524.40000000002</v>
      </c>
      <c r="H541" s="130">
        <f>H542</f>
        <v>214420.6</v>
      </c>
      <c r="I541" s="130">
        <f t="shared" ref="I541" si="248">I542</f>
        <v>148756.5</v>
      </c>
      <c r="J541" s="202">
        <f t="shared" si="239"/>
        <v>67.455800809343529</v>
      </c>
      <c r="K541" s="131">
        <f t="shared" si="240"/>
        <v>69.376030101585386</v>
      </c>
    </row>
    <row r="542" spans="1:11">
      <c r="A542" s="105" t="s">
        <v>110</v>
      </c>
      <c r="B542" s="78" t="s">
        <v>59</v>
      </c>
      <c r="C542" s="79" t="s">
        <v>233</v>
      </c>
      <c r="D542" s="78"/>
      <c r="E542" s="78"/>
      <c r="F542" s="78"/>
      <c r="G542" s="130">
        <f>G543</f>
        <v>220524.40000000002</v>
      </c>
      <c r="H542" s="130">
        <f>H543+H586</f>
        <v>214420.6</v>
      </c>
      <c r="I542" s="130">
        <f>I543+I586</f>
        <v>148756.5</v>
      </c>
      <c r="J542" s="202">
        <f t="shared" si="239"/>
        <v>67.455800809343529</v>
      </c>
      <c r="K542" s="131">
        <f t="shared" si="240"/>
        <v>69.376030101585386</v>
      </c>
    </row>
    <row r="543" spans="1:11">
      <c r="A543" s="109" t="s">
        <v>453</v>
      </c>
      <c r="B543" s="78" t="s">
        <v>59</v>
      </c>
      <c r="C543" s="79" t="s">
        <v>233</v>
      </c>
      <c r="D543" s="92" t="s">
        <v>155</v>
      </c>
      <c r="E543" s="91"/>
      <c r="F543" s="91"/>
      <c r="G543" s="130">
        <f>G544+G549+G559+G581</f>
        <v>220524.40000000002</v>
      </c>
      <c r="H543" s="130">
        <f>H544+H549+H559+H581</f>
        <v>210696.6</v>
      </c>
      <c r="I543" s="130">
        <f t="shared" ref="I543" si="249">I544+I549+I559+I581</f>
        <v>148756.5</v>
      </c>
      <c r="J543" s="202">
        <f t="shared" si="239"/>
        <v>67.455800809343529</v>
      </c>
      <c r="K543" s="131">
        <f t="shared" si="240"/>
        <v>70.602230885548224</v>
      </c>
    </row>
    <row r="544" spans="1:11">
      <c r="A544" s="110" t="s">
        <v>454</v>
      </c>
      <c r="B544" s="78" t="s">
        <v>59</v>
      </c>
      <c r="C544" s="79" t="s">
        <v>233</v>
      </c>
      <c r="D544" s="111" t="s">
        <v>180</v>
      </c>
      <c r="E544" s="90"/>
      <c r="F544" s="90"/>
      <c r="G544" s="130">
        <f t="shared" ref="G544:H546" si="250">G545</f>
        <v>12350</v>
      </c>
      <c r="H544" s="130">
        <f t="shared" si="250"/>
        <v>12350</v>
      </c>
      <c r="I544" s="130">
        <f t="shared" ref="I544:I545" si="251">I545</f>
        <v>7984</v>
      </c>
      <c r="J544" s="202">
        <f t="shared" si="239"/>
        <v>64.647773279352222</v>
      </c>
      <c r="K544" s="131">
        <f t="shared" si="240"/>
        <v>64.647773279352222</v>
      </c>
    </row>
    <row r="545" spans="1:11" ht="29.25" customHeight="1">
      <c r="A545" s="112" t="s">
        <v>234</v>
      </c>
      <c r="B545" s="78" t="s">
        <v>59</v>
      </c>
      <c r="C545" s="79" t="s">
        <v>233</v>
      </c>
      <c r="D545" s="113" t="s">
        <v>400</v>
      </c>
      <c r="E545" s="96"/>
      <c r="F545" s="96"/>
      <c r="G545" s="130">
        <f t="shared" si="250"/>
        <v>12350</v>
      </c>
      <c r="H545" s="130">
        <f t="shared" si="250"/>
        <v>12350</v>
      </c>
      <c r="I545" s="130">
        <f t="shared" si="251"/>
        <v>7984</v>
      </c>
      <c r="J545" s="202">
        <f t="shared" si="239"/>
        <v>64.647773279352222</v>
      </c>
      <c r="K545" s="131">
        <f t="shared" si="240"/>
        <v>64.647773279352222</v>
      </c>
    </row>
    <row r="546" spans="1:11" ht="29.25" customHeight="1">
      <c r="A546" s="138" t="s">
        <v>398</v>
      </c>
      <c r="B546" s="82" t="s">
        <v>59</v>
      </c>
      <c r="C546" s="95" t="s">
        <v>233</v>
      </c>
      <c r="D546" s="86" t="s">
        <v>399</v>
      </c>
      <c r="E546" s="96"/>
      <c r="F546" s="96"/>
      <c r="G546" s="136">
        <f t="shared" si="250"/>
        <v>12350</v>
      </c>
      <c r="H546" s="136">
        <f t="shared" si="250"/>
        <v>12350</v>
      </c>
      <c r="I546" s="136">
        <f t="shared" ref="I546" si="252">I547</f>
        <v>7984</v>
      </c>
      <c r="J546" s="203">
        <f t="shared" si="239"/>
        <v>64.647773279352222</v>
      </c>
      <c r="K546" s="137">
        <f t="shared" si="240"/>
        <v>64.647773279352222</v>
      </c>
    </row>
    <row r="547" spans="1:11" ht="26.4">
      <c r="A547" s="138" t="s">
        <v>79</v>
      </c>
      <c r="B547" s="82" t="s">
        <v>59</v>
      </c>
      <c r="C547" s="95" t="s">
        <v>233</v>
      </c>
      <c r="D547" s="86" t="s">
        <v>399</v>
      </c>
      <c r="E547" s="140" t="s">
        <v>80</v>
      </c>
      <c r="F547" s="140"/>
      <c r="G547" s="136">
        <f t="shared" ref="G547:I547" si="253">G548</f>
        <v>12350</v>
      </c>
      <c r="H547" s="136">
        <f t="shared" si="253"/>
        <v>12350</v>
      </c>
      <c r="I547" s="136">
        <f t="shared" si="253"/>
        <v>7984</v>
      </c>
      <c r="J547" s="203">
        <f t="shared" si="239"/>
        <v>64.647773279352222</v>
      </c>
      <c r="K547" s="137">
        <f t="shared" si="240"/>
        <v>64.647773279352222</v>
      </c>
    </row>
    <row r="548" spans="1:11">
      <c r="A548" s="138" t="s">
        <v>81</v>
      </c>
      <c r="B548" s="82" t="s">
        <v>59</v>
      </c>
      <c r="C548" s="95" t="s">
        <v>233</v>
      </c>
      <c r="D548" s="86" t="s">
        <v>399</v>
      </c>
      <c r="E548" s="140" t="s">
        <v>82</v>
      </c>
      <c r="F548" s="140">
        <v>900100</v>
      </c>
      <c r="G548" s="136">
        <v>12350</v>
      </c>
      <c r="H548" s="136">
        <v>12350</v>
      </c>
      <c r="I548" s="136">
        <v>7984</v>
      </c>
      <c r="J548" s="203">
        <f t="shared" si="239"/>
        <v>64.647773279352222</v>
      </c>
      <c r="K548" s="137">
        <f t="shared" si="240"/>
        <v>64.647773279352222</v>
      </c>
    </row>
    <row r="549" spans="1:11">
      <c r="A549" s="141" t="s">
        <v>456</v>
      </c>
      <c r="B549" s="78" t="s">
        <v>59</v>
      </c>
      <c r="C549" s="79" t="s">
        <v>233</v>
      </c>
      <c r="D549" s="113" t="s">
        <v>393</v>
      </c>
      <c r="E549" s="142"/>
      <c r="F549" s="142"/>
      <c r="G549" s="130">
        <f>G550</f>
        <v>42323.199999999997</v>
      </c>
      <c r="H549" s="130">
        <f>H550</f>
        <v>42285.399999999994</v>
      </c>
      <c r="I549" s="130">
        <f t="shared" ref="I549" si="254">I550</f>
        <v>28306.100000000002</v>
      </c>
      <c r="J549" s="202">
        <f t="shared" si="239"/>
        <v>66.88081241494028</v>
      </c>
      <c r="K549" s="131">
        <f t="shared" si="240"/>
        <v>66.940598882829548</v>
      </c>
    </row>
    <row r="550" spans="1:11" ht="26.4">
      <c r="A550" s="112" t="s">
        <v>457</v>
      </c>
      <c r="B550" s="78" t="s">
        <v>59</v>
      </c>
      <c r="C550" s="79" t="s">
        <v>233</v>
      </c>
      <c r="D550" s="113" t="s">
        <v>181</v>
      </c>
      <c r="E550" s="96"/>
      <c r="F550" s="96"/>
      <c r="G550" s="130">
        <f>G551+G554</f>
        <v>42323.199999999997</v>
      </c>
      <c r="H550" s="130">
        <f>H551+H554</f>
        <v>42285.399999999994</v>
      </c>
      <c r="I550" s="130">
        <f t="shared" ref="I550" si="255">I551+I554</f>
        <v>28306.100000000002</v>
      </c>
      <c r="J550" s="202">
        <f t="shared" si="239"/>
        <v>66.88081241494028</v>
      </c>
      <c r="K550" s="131">
        <f t="shared" si="240"/>
        <v>66.940598882829548</v>
      </c>
    </row>
    <row r="551" spans="1:11" ht="26.4">
      <c r="A551" s="180" t="s">
        <v>235</v>
      </c>
      <c r="B551" s="82" t="s">
        <v>59</v>
      </c>
      <c r="C551" s="95" t="s">
        <v>233</v>
      </c>
      <c r="D551" s="135" t="s">
        <v>238</v>
      </c>
      <c r="E551" s="140"/>
      <c r="F551" s="140"/>
      <c r="G551" s="136">
        <f t="shared" ref="G551:I552" si="256">G552</f>
        <v>41962</v>
      </c>
      <c r="H551" s="136">
        <f t="shared" si="256"/>
        <v>41924.199999999997</v>
      </c>
      <c r="I551" s="136">
        <f t="shared" si="256"/>
        <v>27944.9</v>
      </c>
      <c r="J551" s="203">
        <f t="shared" si="239"/>
        <v>66.595729469520052</v>
      </c>
      <c r="K551" s="137">
        <f t="shared" si="240"/>
        <v>66.655773992109573</v>
      </c>
    </row>
    <row r="552" spans="1:11" ht="26.4">
      <c r="A552" s="138" t="s">
        <v>79</v>
      </c>
      <c r="B552" s="82" t="s">
        <v>59</v>
      </c>
      <c r="C552" s="95" t="s">
        <v>233</v>
      </c>
      <c r="D552" s="135" t="s">
        <v>238</v>
      </c>
      <c r="E552" s="140" t="s">
        <v>80</v>
      </c>
      <c r="F552" s="140"/>
      <c r="G552" s="136">
        <f t="shared" si="256"/>
        <v>41962</v>
      </c>
      <c r="H552" s="136">
        <f t="shared" si="256"/>
        <v>41924.199999999997</v>
      </c>
      <c r="I552" s="136">
        <f t="shared" si="256"/>
        <v>27944.9</v>
      </c>
      <c r="J552" s="203">
        <f t="shared" si="239"/>
        <v>66.595729469520052</v>
      </c>
      <c r="K552" s="137">
        <f t="shared" si="240"/>
        <v>66.655773992109573</v>
      </c>
    </row>
    <row r="553" spans="1:11">
      <c r="A553" s="138" t="s">
        <v>81</v>
      </c>
      <c r="B553" s="82" t="s">
        <v>59</v>
      </c>
      <c r="C553" s="95" t="s">
        <v>233</v>
      </c>
      <c r="D553" s="135" t="s">
        <v>238</v>
      </c>
      <c r="E553" s="140" t="s">
        <v>82</v>
      </c>
      <c r="F553" s="140">
        <v>900100</v>
      </c>
      <c r="G553" s="136">
        <v>41962</v>
      </c>
      <c r="H553" s="136">
        <v>41924.199999999997</v>
      </c>
      <c r="I553" s="136">
        <v>27944.9</v>
      </c>
      <c r="J553" s="203">
        <f t="shared" si="239"/>
        <v>66.595729469520052</v>
      </c>
      <c r="K553" s="137">
        <f t="shared" si="240"/>
        <v>66.655773992109573</v>
      </c>
    </row>
    <row r="554" spans="1:11" ht="26.4">
      <c r="A554" s="138" t="s">
        <v>458</v>
      </c>
      <c r="B554" s="82" t="s">
        <v>59</v>
      </c>
      <c r="C554" s="95" t="s">
        <v>233</v>
      </c>
      <c r="D554" s="135" t="s">
        <v>455</v>
      </c>
      <c r="E554" s="140"/>
      <c r="F554" s="140"/>
      <c r="G554" s="136">
        <f>G555</f>
        <v>361.2</v>
      </c>
      <c r="H554" s="136">
        <f>H555</f>
        <v>361.2</v>
      </c>
      <c r="I554" s="136">
        <f t="shared" ref="I554" si="257">I555</f>
        <v>361.2</v>
      </c>
      <c r="J554" s="203">
        <f t="shared" si="239"/>
        <v>100</v>
      </c>
      <c r="K554" s="137">
        <f t="shared" si="240"/>
        <v>100</v>
      </c>
    </row>
    <row r="555" spans="1:11" ht="26.4">
      <c r="A555" s="138" t="s">
        <v>79</v>
      </c>
      <c r="B555" s="82" t="s">
        <v>59</v>
      </c>
      <c r="C555" s="95" t="s">
        <v>233</v>
      </c>
      <c r="D555" s="135" t="s">
        <v>455</v>
      </c>
      <c r="E555" s="140">
        <v>600</v>
      </c>
      <c r="F555" s="140"/>
      <c r="G555" s="136">
        <f>G556+G557+G558</f>
        <v>361.2</v>
      </c>
      <c r="H555" s="136">
        <f>H556+H557+H558</f>
        <v>361.2</v>
      </c>
      <c r="I555" s="136">
        <f t="shared" ref="I555" si="258">I556+I557+I558</f>
        <v>361.2</v>
      </c>
      <c r="J555" s="203">
        <f t="shared" si="239"/>
        <v>100</v>
      </c>
      <c r="K555" s="137">
        <f t="shared" si="240"/>
        <v>100</v>
      </c>
    </row>
    <row r="556" spans="1:11">
      <c r="A556" s="138" t="s">
        <v>81</v>
      </c>
      <c r="B556" s="82" t="s">
        <v>59</v>
      </c>
      <c r="C556" s="95" t="s">
        <v>233</v>
      </c>
      <c r="D556" s="135" t="s">
        <v>455</v>
      </c>
      <c r="E556" s="140">
        <v>610</v>
      </c>
      <c r="F556" s="140">
        <v>900202</v>
      </c>
      <c r="G556" s="136">
        <v>164</v>
      </c>
      <c r="H556" s="136">
        <v>164</v>
      </c>
      <c r="I556" s="136">
        <v>164</v>
      </c>
      <c r="J556" s="203">
        <f t="shared" si="239"/>
        <v>100</v>
      </c>
      <c r="K556" s="137">
        <f t="shared" si="240"/>
        <v>100</v>
      </c>
    </row>
    <row r="557" spans="1:11">
      <c r="A557" s="138" t="s">
        <v>81</v>
      </c>
      <c r="B557" s="82" t="s">
        <v>59</v>
      </c>
      <c r="C557" s="95" t="s">
        <v>233</v>
      </c>
      <c r="D557" s="135" t="s">
        <v>455</v>
      </c>
      <c r="E557" s="140">
        <v>610</v>
      </c>
      <c r="F557" s="140">
        <v>900302</v>
      </c>
      <c r="G557" s="136">
        <v>128.9</v>
      </c>
      <c r="H557" s="136">
        <v>128.9</v>
      </c>
      <c r="I557" s="136">
        <v>128.9</v>
      </c>
      <c r="J557" s="203">
        <f t="shared" si="239"/>
        <v>100</v>
      </c>
      <c r="K557" s="137">
        <f t="shared" si="240"/>
        <v>100</v>
      </c>
    </row>
    <row r="558" spans="1:11">
      <c r="A558" s="138" t="s">
        <v>81</v>
      </c>
      <c r="B558" s="82" t="s">
        <v>59</v>
      </c>
      <c r="C558" s="95" t="s">
        <v>233</v>
      </c>
      <c r="D558" s="135" t="s">
        <v>455</v>
      </c>
      <c r="E558" s="140">
        <v>610</v>
      </c>
      <c r="F558" s="140">
        <v>900100</v>
      </c>
      <c r="G558" s="136">
        <v>68.3</v>
      </c>
      <c r="H558" s="136">
        <v>68.3</v>
      </c>
      <c r="I558" s="136">
        <v>68.3</v>
      </c>
      <c r="J558" s="203">
        <f t="shared" si="239"/>
        <v>100</v>
      </c>
      <c r="K558" s="137">
        <f t="shared" si="240"/>
        <v>100</v>
      </c>
    </row>
    <row r="559" spans="1:11" ht="26.4">
      <c r="A559" s="145" t="s">
        <v>461</v>
      </c>
      <c r="B559" s="78" t="s">
        <v>59</v>
      </c>
      <c r="C559" s="79" t="s">
        <v>233</v>
      </c>
      <c r="D559" s="127" t="s">
        <v>182</v>
      </c>
      <c r="E559" s="91"/>
      <c r="F559" s="91"/>
      <c r="G559" s="130">
        <f>G560+G564+G573+G577</f>
        <v>164053.20000000001</v>
      </c>
      <c r="H559" s="130">
        <f>H560+H564+H573+H577</f>
        <v>153993.20000000001</v>
      </c>
      <c r="I559" s="130">
        <f t="shared" ref="I559" si="259">I560+I564+I573+I577</f>
        <v>110797.90000000001</v>
      </c>
      <c r="J559" s="202">
        <f t="shared" si="239"/>
        <v>67.537786522908434</v>
      </c>
      <c r="K559" s="131">
        <f t="shared" si="240"/>
        <v>71.949865318728357</v>
      </c>
    </row>
    <row r="560" spans="1:11" ht="26.4">
      <c r="A560" s="145" t="s">
        <v>462</v>
      </c>
      <c r="B560" s="78" t="s">
        <v>59</v>
      </c>
      <c r="C560" s="79" t="s">
        <v>233</v>
      </c>
      <c r="D560" s="127" t="s">
        <v>459</v>
      </c>
      <c r="E560" s="181"/>
      <c r="F560" s="181"/>
      <c r="G560" s="130">
        <f t="shared" ref="G560:I562" si="260">G561</f>
        <v>36</v>
      </c>
      <c r="H560" s="130">
        <f t="shared" si="260"/>
        <v>36</v>
      </c>
      <c r="I560" s="130">
        <f t="shared" si="260"/>
        <v>36</v>
      </c>
      <c r="J560" s="202">
        <f t="shared" si="239"/>
        <v>100</v>
      </c>
      <c r="K560" s="131">
        <f t="shared" si="240"/>
        <v>100</v>
      </c>
    </row>
    <row r="561" spans="1:11">
      <c r="A561" s="155" t="s">
        <v>237</v>
      </c>
      <c r="B561" s="82" t="s">
        <v>59</v>
      </c>
      <c r="C561" s="95" t="s">
        <v>233</v>
      </c>
      <c r="D561" s="135" t="s">
        <v>460</v>
      </c>
      <c r="E561" s="182"/>
      <c r="F561" s="182"/>
      <c r="G561" s="136">
        <f t="shared" si="260"/>
        <v>36</v>
      </c>
      <c r="H561" s="136">
        <f t="shared" si="260"/>
        <v>36</v>
      </c>
      <c r="I561" s="136">
        <f t="shared" si="260"/>
        <v>36</v>
      </c>
      <c r="J561" s="203">
        <f t="shared" si="239"/>
        <v>100</v>
      </c>
      <c r="K561" s="137">
        <f t="shared" si="240"/>
        <v>100</v>
      </c>
    </row>
    <row r="562" spans="1:11">
      <c r="A562" s="138" t="s">
        <v>111</v>
      </c>
      <c r="B562" s="82" t="s">
        <v>59</v>
      </c>
      <c r="C562" s="95" t="s">
        <v>233</v>
      </c>
      <c r="D562" s="135" t="s">
        <v>460</v>
      </c>
      <c r="E562" s="140" t="s">
        <v>112</v>
      </c>
      <c r="F562" s="182"/>
      <c r="G562" s="136">
        <f t="shared" si="260"/>
        <v>36</v>
      </c>
      <c r="H562" s="136">
        <f t="shared" si="260"/>
        <v>36</v>
      </c>
      <c r="I562" s="136">
        <f>I563</f>
        <v>36</v>
      </c>
      <c r="J562" s="203">
        <f t="shared" si="239"/>
        <v>100</v>
      </c>
      <c r="K562" s="137">
        <f t="shared" si="240"/>
        <v>100</v>
      </c>
    </row>
    <row r="563" spans="1:11">
      <c r="A563" s="138" t="s">
        <v>113</v>
      </c>
      <c r="B563" s="82" t="s">
        <v>59</v>
      </c>
      <c r="C563" s="95" t="s">
        <v>233</v>
      </c>
      <c r="D563" s="135" t="s">
        <v>460</v>
      </c>
      <c r="E563" s="140" t="s">
        <v>114</v>
      </c>
      <c r="F563" s="140">
        <v>900100</v>
      </c>
      <c r="G563" s="136">
        <v>36</v>
      </c>
      <c r="H563" s="136">
        <v>36</v>
      </c>
      <c r="I563" s="136">
        <v>36</v>
      </c>
      <c r="J563" s="203">
        <f t="shared" si="239"/>
        <v>100</v>
      </c>
      <c r="K563" s="137">
        <f t="shared" si="240"/>
        <v>100</v>
      </c>
    </row>
    <row r="564" spans="1:11">
      <c r="A564" s="138" t="s">
        <v>380</v>
      </c>
      <c r="B564" s="78" t="s">
        <v>59</v>
      </c>
      <c r="C564" s="79" t="s">
        <v>233</v>
      </c>
      <c r="D564" s="127" t="s">
        <v>463</v>
      </c>
      <c r="E564" s="140"/>
      <c r="F564" s="140"/>
      <c r="G564" s="130">
        <f>G565+G569</f>
        <v>151304.20000000001</v>
      </c>
      <c r="H564" s="130">
        <f>H565+H569</f>
        <v>143357.20000000001</v>
      </c>
      <c r="I564" s="130">
        <f t="shared" ref="I564" si="261">I565+I569</f>
        <v>104189.3</v>
      </c>
      <c r="J564" s="202">
        <f t="shared" si="239"/>
        <v>68.860811530677921</v>
      </c>
      <c r="K564" s="131">
        <f t="shared" si="240"/>
        <v>72.678107552323851</v>
      </c>
    </row>
    <row r="565" spans="1:11">
      <c r="A565" s="138" t="s">
        <v>236</v>
      </c>
      <c r="B565" s="82" t="s">
        <v>59</v>
      </c>
      <c r="C565" s="95" t="s">
        <v>233</v>
      </c>
      <c r="D565" s="135" t="s">
        <v>770</v>
      </c>
      <c r="E565" s="140"/>
      <c r="F565" s="140"/>
      <c r="G565" s="136">
        <f>G566</f>
        <v>21662.2</v>
      </c>
      <c r="H565" s="136">
        <f>H566</f>
        <v>26942.2</v>
      </c>
      <c r="I565" s="136">
        <f t="shared" ref="I565" si="262">I566</f>
        <v>23629.5</v>
      </c>
      <c r="J565" s="203">
        <f t="shared" si="239"/>
        <v>109.08171838502089</v>
      </c>
      <c r="K565" s="137">
        <f t="shared" si="240"/>
        <v>87.704419089755106</v>
      </c>
    </row>
    <row r="566" spans="1:11" ht="26.4">
      <c r="A566" s="138" t="s">
        <v>79</v>
      </c>
      <c r="B566" s="82" t="s">
        <v>59</v>
      </c>
      <c r="C566" s="95" t="s">
        <v>233</v>
      </c>
      <c r="D566" s="135" t="s">
        <v>770</v>
      </c>
      <c r="E566" s="140">
        <v>600</v>
      </c>
      <c r="F566" s="140"/>
      <c r="G566" s="136">
        <f>SUM(G567:G568)</f>
        <v>21662.2</v>
      </c>
      <c r="H566" s="136">
        <f>SUM(H567:H568)</f>
        <v>26942.2</v>
      </c>
      <c r="I566" s="136">
        <f t="shared" ref="I566" si="263">SUM(I567:I568)</f>
        <v>23629.5</v>
      </c>
      <c r="J566" s="203">
        <f t="shared" si="239"/>
        <v>109.08171838502089</v>
      </c>
      <c r="K566" s="137">
        <f t="shared" si="240"/>
        <v>87.704419089755106</v>
      </c>
    </row>
    <row r="567" spans="1:11">
      <c r="A567" s="138" t="s">
        <v>81</v>
      </c>
      <c r="B567" s="82" t="s">
        <v>59</v>
      </c>
      <c r="C567" s="95" t="s">
        <v>233</v>
      </c>
      <c r="D567" s="135" t="s">
        <v>770</v>
      </c>
      <c r="E567" s="140">
        <v>610</v>
      </c>
      <c r="F567" s="140">
        <v>900100</v>
      </c>
      <c r="G567" s="136">
        <v>10912</v>
      </c>
      <c r="H567" s="136">
        <v>17692</v>
      </c>
      <c r="I567" s="136">
        <v>17468.900000000001</v>
      </c>
      <c r="J567" s="203">
        <f t="shared" si="239"/>
        <v>160.08889296187684</v>
      </c>
      <c r="K567" s="137">
        <f t="shared" si="240"/>
        <v>98.73897806918383</v>
      </c>
    </row>
    <row r="568" spans="1:11">
      <c r="A568" s="138" t="s">
        <v>717</v>
      </c>
      <c r="B568" s="82" t="s">
        <v>59</v>
      </c>
      <c r="C568" s="95" t="s">
        <v>233</v>
      </c>
      <c r="D568" s="135" t="s">
        <v>770</v>
      </c>
      <c r="E568" s="140">
        <v>620</v>
      </c>
      <c r="F568" s="140">
        <v>900100</v>
      </c>
      <c r="G568" s="136">
        <v>10750.2</v>
      </c>
      <c r="H568" s="136">
        <v>9250.2000000000007</v>
      </c>
      <c r="I568" s="136">
        <v>6160.6</v>
      </c>
      <c r="J568" s="203">
        <f t="shared" si="239"/>
        <v>57.306840802961801</v>
      </c>
      <c r="K568" s="137">
        <f t="shared" si="240"/>
        <v>66.599641088841324</v>
      </c>
    </row>
    <row r="569" spans="1:11" ht="26.4">
      <c r="A569" s="138" t="s">
        <v>465</v>
      </c>
      <c r="B569" s="82" t="s">
        <v>59</v>
      </c>
      <c r="C569" s="95" t="s">
        <v>233</v>
      </c>
      <c r="D569" s="135" t="s">
        <v>464</v>
      </c>
      <c r="E569" s="140"/>
      <c r="F569" s="140"/>
      <c r="G569" s="136">
        <f>G570</f>
        <v>129642</v>
      </c>
      <c r="H569" s="136">
        <f>H570</f>
        <v>116415</v>
      </c>
      <c r="I569" s="136">
        <f t="shared" ref="I569" si="264">I570</f>
        <v>80559.8</v>
      </c>
      <c r="J569" s="203">
        <f t="shared" si="239"/>
        <v>62.140201477916115</v>
      </c>
      <c r="K569" s="137">
        <f t="shared" si="240"/>
        <v>69.200532577417007</v>
      </c>
    </row>
    <row r="570" spans="1:11" ht="26.4">
      <c r="A570" s="138" t="s">
        <v>79</v>
      </c>
      <c r="B570" s="82" t="s">
        <v>59</v>
      </c>
      <c r="C570" s="95" t="s">
        <v>233</v>
      </c>
      <c r="D570" s="135" t="s">
        <v>464</v>
      </c>
      <c r="E570" s="140" t="s">
        <v>80</v>
      </c>
      <c r="F570" s="140"/>
      <c r="G570" s="136">
        <f>G571+G572</f>
        <v>129642</v>
      </c>
      <c r="H570" s="136">
        <f>H571+H572</f>
        <v>116415</v>
      </c>
      <c r="I570" s="136">
        <f t="shared" ref="I570" si="265">I571+I572</f>
        <v>80559.8</v>
      </c>
      <c r="J570" s="203">
        <f t="shared" si="239"/>
        <v>62.140201477916115</v>
      </c>
      <c r="K570" s="137">
        <f t="shared" si="240"/>
        <v>69.200532577417007</v>
      </c>
    </row>
    <row r="571" spans="1:11">
      <c r="A571" s="138" t="s">
        <v>81</v>
      </c>
      <c r="B571" s="82" t="s">
        <v>59</v>
      </c>
      <c r="C571" s="95" t="s">
        <v>233</v>
      </c>
      <c r="D571" s="135" t="s">
        <v>464</v>
      </c>
      <c r="E571" s="140" t="s">
        <v>82</v>
      </c>
      <c r="F571" s="140">
        <v>900100</v>
      </c>
      <c r="G571" s="136">
        <v>44470</v>
      </c>
      <c r="H571" s="136">
        <v>44093.4</v>
      </c>
      <c r="I571" s="136">
        <v>29921.200000000001</v>
      </c>
      <c r="J571" s="203">
        <f t="shared" si="239"/>
        <v>67.284011693276369</v>
      </c>
      <c r="K571" s="137">
        <f t="shared" si="240"/>
        <v>67.858681798182957</v>
      </c>
    </row>
    <row r="572" spans="1:11">
      <c r="A572" s="138" t="s">
        <v>104</v>
      </c>
      <c r="B572" s="82" t="s">
        <v>59</v>
      </c>
      <c r="C572" s="95" t="s">
        <v>233</v>
      </c>
      <c r="D572" s="135" t="s">
        <v>464</v>
      </c>
      <c r="E572" s="140" t="s">
        <v>105</v>
      </c>
      <c r="F572" s="140">
        <v>900100</v>
      </c>
      <c r="G572" s="136">
        <v>85172</v>
      </c>
      <c r="H572" s="136">
        <v>72321.600000000006</v>
      </c>
      <c r="I572" s="136">
        <v>50638.6</v>
      </c>
      <c r="J572" s="203">
        <f t="shared" si="239"/>
        <v>59.454515568496689</v>
      </c>
      <c r="K572" s="137">
        <f t="shared" si="240"/>
        <v>70.01863896816441</v>
      </c>
    </row>
    <row r="573" spans="1:11" s="107" customFormat="1" ht="26.4">
      <c r="A573" s="141" t="s">
        <v>467</v>
      </c>
      <c r="B573" s="78" t="s">
        <v>59</v>
      </c>
      <c r="C573" s="79" t="s">
        <v>233</v>
      </c>
      <c r="D573" s="127" t="s">
        <v>466</v>
      </c>
      <c r="E573" s="142"/>
      <c r="F573" s="142"/>
      <c r="G573" s="130">
        <f t="shared" ref="G573:H575" si="266">G574</f>
        <v>10600</v>
      </c>
      <c r="H573" s="130">
        <f t="shared" si="266"/>
        <v>10600</v>
      </c>
      <c r="I573" s="130">
        <f t="shared" ref="I573" si="267">I574</f>
        <v>6572.6</v>
      </c>
      <c r="J573" s="202">
        <f t="shared" si="239"/>
        <v>62.005660377358495</v>
      </c>
      <c r="K573" s="131">
        <f t="shared" si="240"/>
        <v>62.005660377358495</v>
      </c>
    </row>
    <row r="574" spans="1:11" ht="26.4">
      <c r="A574" s="138" t="s">
        <v>239</v>
      </c>
      <c r="B574" s="82" t="s">
        <v>59</v>
      </c>
      <c r="C574" s="95" t="s">
        <v>233</v>
      </c>
      <c r="D574" s="135" t="s">
        <v>468</v>
      </c>
      <c r="E574" s="140"/>
      <c r="F574" s="140"/>
      <c r="G574" s="136">
        <f t="shared" si="266"/>
        <v>10600</v>
      </c>
      <c r="H574" s="136">
        <f t="shared" si="266"/>
        <v>10600</v>
      </c>
      <c r="I574" s="136">
        <f t="shared" ref="I574:I575" si="268">I575</f>
        <v>6572.6</v>
      </c>
      <c r="J574" s="203">
        <f t="shared" si="239"/>
        <v>62.005660377358495</v>
      </c>
      <c r="K574" s="137">
        <f t="shared" si="240"/>
        <v>62.005660377358495</v>
      </c>
    </row>
    <row r="575" spans="1:11" ht="26.4">
      <c r="A575" s="138" t="s">
        <v>79</v>
      </c>
      <c r="B575" s="82" t="s">
        <v>59</v>
      </c>
      <c r="C575" s="95" t="s">
        <v>233</v>
      </c>
      <c r="D575" s="135" t="s">
        <v>468</v>
      </c>
      <c r="E575" s="140">
        <v>600</v>
      </c>
      <c r="F575" s="140"/>
      <c r="G575" s="136">
        <f t="shared" si="266"/>
        <v>10600</v>
      </c>
      <c r="H575" s="136">
        <f t="shared" si="266"/>
        <v>10600</v>
      </c>
      <c r="I575" s="136">
        <f t="shared" si="268"/>
        <v>6572.6</v>
      </c>
      <c r="J575" s="203">
        <f t="shared" si="239"/>
        <v>62.005660377358495</v>
      </c>
      <c r="K575" s="137">
        <f t="shared" si="240"/>
        <v>62.005660377358495</v>
      </c>
    </row>
    <row r="576" spans="1:11">
      <c r="A576" s="138" t="s">
        <v>104</v>
      </c>
      <c r="B576" s="82">
        <v>901</v>
      </c>
      <c r="C576" s="95" t="s">
        <v>233</v>
      </c>
      <c r="D576" s="135" t="s">
        <v>468</v>
      </c>
      <c r="E576" s="140" t="s">
        <v>105</v>
      </c>
      <c r="F576" s="140">
        <v>900100</v>
      </c>
      <c r="G576" s="136">
        <v>10600</v>
      </c>
      <c r="H576" s="136">
        <v>10600</v>
      </c>
      <c r="I576" s="136">
        <v>6572.6</v>
      </c>
      <c r="J576" s="203">
        <f t="shared" si="239"/>
        <v>62.005660377358495</v>
      </c>
      <c r="K576" s="137">
        <f t="shared" si="240"/>
        <v>62.005660377358495</v>
      </c>
    </row>
    <row r="577" spans="1:11" ht="39.6">
      <c r="A577" s="141" t="s">
        <v>839</v>
      </c>
      <c r="B577" s="78" t="s">
        <v>59</v>
      </c>
      <c r="C577" s="114" t="s">
        <v>233</v>
      </c>
      <c r="D577" s="127" t="s">
        <v>841</v>
      </c>
      <c r="E577" s="142"/>
      <c r="F577" s="142"/>
      <c r="G577" s="130">
        <f t="shared" ref="G577:H579" si="269">G578</f>
        <v>2113</v>
      </c>
      <c r="H577" s="130">
        <f t="shared" si="269"/>
        <v>0</v>
      </c>
      <c r="I577" s="130">
        <f t="shared" ref="I577:I579" si="270">I578</f>
        <v>0</v>
      </c>
      <c r="J577" s="203">
        <f t="shared" si="239"/>
        <v>0</v>
      </c>
      <c r="K577" s="137">
        <v>0</v>
      </c>
    </row>
    <row r="578" spans="1:11" ht="26.4">
      <c r="A578" s="138" t="s">
        <v>840</v>
      </c>
      <c r="B578" s="82" t="s">
        <v>59</v>
      </c>
      <c r="C578" s="116" t="s">
        <v>233</v>
      </c>
      <c r="D578" s="135" t="s">
        <v>842</v>
      </c>
      <c r="E578" s="140"/>
      <c r="F578" s="140"/>
      <c r="G578" s="136">
        <f t="shared" si="269"/>
        <v>2113</v>
      </c>
      <c r="H578" s="136">
        <f t="shared" si="269"/>
        <v>0</v>
      </c>
      <c r="I578" s="136">
        <f t="shared" si="270"/>
        <v>0</v>
      </c>
      <c r="J578" s="203">
        <f t="shared" si="239"/>
        <v>0</v>
      </c>
      <c r="K578" s="137">
        <v>0</v>
      </c>
    </row>
    <row r="579" spans="1:11" ht="26.4">
      <c r="A579" s="138" t="s">
        <v>79</v>
      </c>
      <c r="B579" s="82" t="s">
        <v>59</v>
      </c>
      <c r="C579" s="116" t="s">
        <v>233</v>
      </c>
      <c r="D579" s="135" t="s">
        <v>842</v>
      </c>
      <c r="E579" s="140">
        <v>600</v>
      </c>
      <c r="F579" s="140"/>
      <c r="G579" s="136">
        <f t="shared" si="269"/>
        <v>2113</v>
      </c>
      <c r="H579" s="136">
        <f t="shared" si="269"/>
        <v>0</v>
      </c>
      <c r="I579" s="136">
        <f t="shared" si="270"/>
        <v>0</v>
      </c>
      <c r="J579" s="203">
        <f t="shared" si="239"/>
        <v>0</v>
      </c>
      <c r="K579" s="137">
        <v>0</v>
      </c>
    </row>
    <row r="580" spans="1:11">
      <c r="A580" s="138" t="s">
        <v>81</v>
      </c>
      <c r="B580" s="82">
        <v>901</v>
      </c>
      <c r="C580" s="116" t="s">
        <v>233</v>
      </c>
      <c r="D580" s="135" t="s">
        <v>842</v>
      </c>
      <c r="E580" s="140">
        <v>610</v>
      </c>
      <c r="F580" s="140">
        <v>900100</v>
      </c>
      <c r="G580" s="136">
        <v>2113</v>
      </c>
      <c r="H580" s="136">
        <v>0</v>
      </c>
      <c r="I580" s="136">
        <v>0</v>
      </c>
      <c r="J580" s="203">
        <f t="shared" si="239"/>
        <v>0</v>
      </c>
      <c r="K580" s="137">
        <v>0</v>
      </c>
    </row>
    <row r="581" spans="1:11">
      <c r="A581" s="145" t="s">
        <v>108</v>
      </c>
      <c r="B581" s="78" t="s">
        <v>59</v>
      </c>
      <c r="C581" s="79" t="s">
        <v>233</v>
      </c>
      <c r="D581" s="127" t="s">
        <v>309</v>
      </c>
      <c r="E581" s="181"/>
      <c r="F581" s="181"/>
      <c r="G581" s="130">
        <f t="shared" ref="G581:I582" si="271">G582</f>
        <v>1798</v>
      </c>
      <c r="H581" s="130">
        <f t="shared" si="271"/>
        <v>2068</v>
      </c>
      <c r="I581" s="130">
        <f t="shared" si="271"/>
        <v>1668.5</v>
      </c>
      <c r="J581" s="202">
        <f t="shared" si="239"/>
        <v>92.797552836484982</v>
      </c>
      <c r="K581" s="131">
        <f t="shared" si="240"/>
        <v>80.681818181818173</v>
      </c>
    </row>
    <row r="582" spans="1:11" ht="26.4">
      <c r="A582" s="133" t="s">
        <v>337</v>
      </c>
      <c r="B582" s="78" t="s">
        <v>59</v>
      </c>
      <c r="C582" s="79" t="s">
        <v>233</v>
      </c>
      <c r="D582" s="127" t="s">
        <v>310</v>
      </c>
      <c r="E582" s="181"/>
      <c r="F582" s="181"/>
      <c r="G582" s="130">
        <f>G583</f>
        <v>1798</v>
      </c>
      <c r="H582" s="130">
        <f>H583</f>
        <v>2068</v>
      </c>
      <c r="I582" s="130">
        <f t="shared" si="271"/>
        <v>1668.5</v>
      </c>
      <c r="J582" s="202">
        <f t="shared" si="239"/>
        <v>92.797552836484982</v>
      </c>
      <c r="K582" s="131">
        <f t="shared" si="240"/>
        <v>80.681818181818173</v>
      </c>
    </row>
    <row r="583" spans="1:11">
      <c r="A583" s="160" t="s">
        <v>236</v>
      </c>
      <c r="B583" s="82" t="s">
        <v>59</v>
      </c>
      <c r="C583" s="95" t="s">
        <v>233</v>
      </c>
      <c r="D583" s="135" t="s">
        <v>469</v>
      </c>
      <c r="E583" s="182"/>
      <c r="F583" s="182"/>
      <c r="G583" s="136">
        <f t="shared" ref="G583:I584" si="272">G584</f>
        <v>1798</v>
      </c>
      <c r="H583" s="136">
        <f t="shared" si="272"/>
        <v>2068</v>
      </c>
      <c r="I583" s="136">
        <f t="shared" si="272"/>
        <v>1668.5</v>
      </c>
      <c r="J583" s="203">
        <f t="shared" si="239"/>
        <v>92.797552836484982</v>
      </c>
      <c r="K583" s="137">
        <f t="shared" si="240"/>
        <v>80.681818181818173</v>
      </c>
    </row>
    <row r="584" spans="1:11">
      <c r="A584" s="138" t="s">
        <v>68</v>
      </c>
      <c r="B584" s="82" t="s">
        <v>59</v>
      </c>
      <c r="C584" s="95" t="s">
        <v>233</v>
      </c>
      <c r="D584" s="135" t="s">
        <v>469</v>
      </c>
      <c r="E584" s="140" t="s">
        <v>69</v>
      </c>
      <c r="F584" s="140"/>
      <c r="G584" s="136">
        <f>G585</f>
        <v>1798</v>
      </c>
      <c r="H584" s="136">
        <f>H585</f>
        <v>2068</v>
      </c>
      <c r="I584" s="136">
        <f t="shared" si="272"/>
        <v>1668.5</v>
      </c>
      <c r="J584" s="203">
        <f t="shared" si="239"/>
        <v>92.797552836484982</v>
      </c>
      <c r="K584" s="137">
        <f t="shared" si="240"/>
        <v>80.681818181818173</v>
      </c>
    </row>
    <row r="585" spans="1:11" ht="26.4">
      <c r="A585" s="138" t="s">
        <v>70</v>
      </c>
      <c r="B585" s="82" t="s">
        <v>59</v>
      </c>
      <c r="C585" s="95" t="s">
        <v>233</v>
      </c>
      <c r="D585" s="135" t="s">
        <v>469</v>
      </c>
      <c r="E585" s="140" t="s">
        <v>71</v>
      </c>
      <c r="F585" s="140">
        <v>900100</v>
      </c>
      <c r="G585" s="136">
        <v>1798</v>
      </c>
      <c r="H585" s="136">
        <v>2068</v>
      </c>
      <c r="I585" s="136">
        <v>1668.5</v>
      </c>
      <c r="J585" s="203">
        <f t="shared" si="239"/>
        <v>92.797552836484982</v>
      </c>
      <c r="K585" s="137">
        <f t="shared" si="240"/>
        <v>80.681818181818173</v>
      </c>
    </row>
    <row r="586" spans="1:11" ht="39.6">
      <c r="A586" s="145" t="s">
        <v>491</v>
      </c>
      <c r="B586" s="78" t="s">
        <v>59</v>
      </c>
      <c r="C586" s="114" t="s">
        <v>233</v>
      </c>
      <c r="D586" s="127" t="s">
        <v>158</v>
      </c>
      <c r="E586" s="140"/>
      <c r="F586" s="140"/>
      <c r="G586" s="130">
        <v>0</v>
      </c>
      <c r="H586" s="130">
        <f>H587</f>
        <v>3724</v>
      </c>
      <c r="I586" s="130">
        <v>0</v>
      </c>
      <c r="J586" s="202">
        <v>0</v>
      </c>
      <c r="K586" s="131">
        <f t="shared" ref="K586:K649" si="273">I586/H586*100</f>
        <v>0</v>
      </c>
    </row>
    <row r="587" spans="1:11">
      <c r="A587" s="141" t="s">
        <v>872</v>
      </c>
      <c r="B587" s="78" t="s">
        <v>59</v>
      </c>
      <c r="C587" s="114" t="s">
        <v>233</v>
      </c>
      <c r="D587" s="127" t="s">
        <v>865</v>
      </c>
      <c r="E587" s="142"/>
      <c r="F587" s="142"/>
      <c r="G587" s="205">
        <v>0</v>
      </c>
      <c r="H587" s="205">
        <f>H588</f>
        <v>3724</v>
      </c>
      <c r="I587" s="205">
        <v>0</v>
      </c>
      <c r="J587" s="202">
        <v>0</v>
      </c>
      <c r="K587" s="131">
        <f t="shared" si="273"/>
        <v>0</v>
      </c>
    </row>
    <row r="588" spans="1:11">
      <c r="A588" s="141" t="s">
        <v>863</v>
      </c>
      <c r="B588" s="78" t="s">
        <v>59</v>
      </c>
      <c r="C588" s="114" t="s">
        <v>233</v>
      </c>
      <c r="D588" s="127" t="s">
        <v>866</v>
      </c>
      <c r="E588" s="142"/>
      <c r="F588" s="142"/>
      <c r="G588" s="205">
        <v>0</v>
      </c>
      <c r="H588" s="205">
        <f>H589</f>
        <v>3724</v>
      </c>
      <c r="I588" s="205">
        <v>0</v>
      </c>
      <c r="J588" s="202">
        <v>0</v>
      </c>
      <c r="K588" s="131">
        <f t="shared" si="273"/>
        <v>0</v>
      </c>
    </row>
    <row r="589" spans="1:11" ht="26.4">
      <c r="A589" s="138" t="s">
        <v>864</v>
      </c>
      <c r="B589" s="82" t="s">
        <v>59</v>
      </c>
      <c r="C589" s="116" t="s">
        <v>233</v>
      </c>
      <c r="D589" s="135" t="s">
        <v>867</v>
      </c>
      <c r="E589" s="140"/>
      <c r="F589" s="140"/>
      <c r="G589" s="198">
        <v>0</v>
      </c>
      <c r="H589" s="198">
        <f>H590</f>
        <v>3724</v>
      </c>
      <c r="I589" s="198">
        <v>0</v>
      </c>
      <c r="J589" s="203">
        <v>0</v>
      </c>
      <c r="K589" s="137">
        <f t="shared" si="273"/>
        <v>0</v>
      </c>
    </row>
    <row r="590" spans="1:11" ht="26.4">
      <c r="A590" s="138" t="s">
        <v>79</v>
      </c>
      <c r="B590" s="82" t="s">
        <v>59</v>
      </c>
      <c r="C590" s="116" t="s">
        <v>233</v>
      </c>
      <c r="D590" s="135" t="s">
        <v>867</v>
      </c>
      <c r="E590" s="140">
        <v>600</v>
      </c>
      <c r="F590" s="140"/>
      <c r="G590" s="198">
        <v>0</v>
      </c>
      <c r="H590" s="198">
        <f>H591+H592+H593+H594+H595+H596</f>
        <v>3724</v>
      </c>
      <c r="I590" s="198">
        <v>0</v>
      </c>
      <c r="J590" s="203">
        <v>0</v>
      </c>
      <c r="K590" s="137">
        <f t="shared" si="273"/>
        <v>0</v>
      </c>
    </row>
    <row r="591" spans="1:11">
      <c r="A591" s="138" t="s">
        <v>81</v>
      </c>
      <c r="B591" s="82" t="s">
        <v>59</v>
      </c>
      <c r="C591" s="116" t="s">
        <v>233</v>
      </c>
      <c r="D591" s="135" t="s">
        <v>867</v>
      </c>
      <c r="E591" s="140">
        <v>610</v>
      </c>
      <c r="F591" s="140">
        <v>900302</v>
      </c>
      <c r="G591" s="198">
        <v>0</v>
      </c>
      <c r="H591" s="198">
        <v>778.6</v>
      </c>
      <c r="I591" s="198">
        <v>0</v>
      </c>
      <c r="J591" s="203">
        <v>0</v>
      </c>
      <c r="K591" s="137">
        <f t="shared" si="273"/>
        <v>0</v>
      </c>
    </row>
    <row r="592" spans="1:11">
      <c r="A592" s="138" t="s">
        <v>81</v>
      </c>
      <c r="B592" s="82" t="s">
        <v>59</v>
      </c>
      <c r="C592" s="116" t="s">
        <v>233</v>
      </c>
      <c r="D592" s="135" t="s">
        <v>867</v>
      </c>
      <c r="E592" s="140">
        <v>610</v>
      </c>
      <c r="F592" s="140">
        <v>900900</v>
      </c>
      <c r="G592" s="198">
        <v>0</v>
      </c>
      <c r="H592" s="198">
        <v>9.6</v>
      </c>
      <c r="I592" s="198">
        <v>0</v>
      </c>
      <c r="J592" s="203">
        <v>0</v>
      </c>
      <c r="K592" s="137">
        <f t="shared" si="273"/>
        <v>0</v>
      </c>
    </row>
    <row r="593" spans="1:11">
      <c r="A593" s="138" t="s">
        <v>81</v>
      </c>
      <c r="B593" s="82" t="s">
        <v>59</v>
      </c>
      <c r="C593" s="116" t="s">
        <v>233</v>
      </c>
      <c r="D593" s="135" t="s">
        <v>867</v>
      </c>
      <c r="E593" s="140">
        <v>610</v>
      </c>
      <c r="F593" s="140">
        <v>900100</v>
      </c>
      <c r="G593" s="198">
        <v>0</v>
      </c>
      <c r="H593" s="198">
        <v>171.8</v>
      </c>
      <c r="I593" s="198">
        <v>0</v>
      </c>
      <c r="J593" s="203">
        <v>0</v>
      </c>
      <c r="K593" s="137">
        <f t="shared" si="273"/>
        <v>0</v>
      </c>
    </row>
    <row r="594" spans="1:11">
      <c r="A594" s="138" t="s">
        <v>104</v>
      </c>
      <c r="B594" s="82" t="s">
        <v>59</v>
      </c>
      <c r="C594" s="116" t="s">
        <v>233</v>
      </c>
      <c r="D594" s="135" t="s">
        <v>867</v>
      </c>
      <c r="E594" s="140">
        <v>620</v>
      </c>
      <c r="F594" s="140">
        <v>900302</v>
      </c>
      <c r="G594" s="198">
        <v>0</v>
      </c>
      <c r="H594" s="198">
        <v>2241.5</v>
      </c>
      <c r="I594" s="198">
        <v>0</v>
      </c>
      <c r="J594" s="203">
        <v>0</v>
      </c>
      <c r="K594" s="137">
        <f t="shared" si="273"/>
        <v>0</v>
      </c>
    </row>
    <row r="595" spans="1:11">
      <c r="A595" s="138" t="s">
        <v>104</v>
      </c>
      <c r="B595" s="82" t="s">
        <v>59</v>
      </c>
      <c r="C595" s="116" t="s">
        <v>233</v>
      </c>
      <c r="D595" s="135" t="s">
        <v>867</v>
      </c>
      <c r="E595" s="140">
        <v>620</v>
      </c>
      <c r="F595" s="140">
        <v>900900</v>
      </c>
      <c r="G595" s="198">
        <v>0</v>
      </c>
      <c r="H595" s="198">
        <v>27.7</v>
      </c>
      <c r="I595" s="198">
        <v>0</v>
      </c>
      <c r="J595" s="203">
        <v>0</v>
      </c>
      <c r="K595" s="137">
        <f t="shared" si="273"/>
        <v>0</v>
      </c>
    </row>
    <row r="596" spans="1:11">
      <c r="A596" s="138" t="s">
        <v>104</v>
      </c>
      <c r="B596" s="82" t="s">
        <v>59</v>
      </c>
      <c r="C596" s="116" t="s">
        <v>233</v>
      </c>
      <c r="D596" s="135" t="s">
        <v>867</v>
      </c>
      <c r="E596" s="140">
        <v>620</v>
      </c>
      <c r="F596" s="140">
        <v>900100</v>
      </c>
      <c r="G596" s="198">
        <v>0</v>
      </c>
      <c r="H596" s="198">
        <v>494.8</v>
      </c>
      <c r="I596" s="198">
        <v>0</v>
      </c>
      <c r="J596" s="203">
        <v>0</v>
      </c>
      <c r="K596" s="137">
        <f t="shared" si="273"/>
        <v>0</v>
      </c>
    </row>
    <row r="597" spans="1:11">
      <c r="A597" s="100" t="s">
        <v>117</v>
      </c>
      <c r="B597" s="76" t="s">
        <v>59</v>
      </c>
      <c r="C597" s="77" t="s">
        <v>378</v>
      </c>
      <c r="D597" s="76"/>
      <c r="E597" s="76"/>
      <c r="F597" s="76"/>
      <c r="G597" s="130">
        <f>G598+G605</f>
        <v>19265</v>
      </c>
      <c r="H597" s="130">
        <f>H598+H605</f>
        <v>19265</v>
      </c>
      <c r="I597" s="130">
        <f t="shared" ref="I597" si="274">I598+I605</f>
        <v>12779.300000000001</v>
      </c>
      <c r="J597" s="202">
        <f t="shared" ref="J597:J649" si="275">I597/G597*100</f>
        <v>66.33428497274852</v>
      </c>
      <c r="K597" s="131">
        <f t="shared" si="273"/>
        <v>66.33428497274852</v>
      </c>
    </row>
    <row r="598" spans="1:11">
      <c r="A598" s="100" t="s">
        <v>118</v>
      </c>
      <c r="B598" s="72" t="s">
        <v>59</v>
      </c>
      <c r="C598" s="148" t="s">
        <v>343</v>
      </c>
      <c r="D598" s="76"/>
      <c r="E598" s="76"/>
      <c r="F598" s="76"/>
      <c r="G598" s="130">
        <f t="shared" ref="G598:H600" si="276">G599</f>
        <v>12245</v>
      </c>
      <c r="H598" s="130">
        <f t="shared" si="276"/>
        <v>12245</v>
      </c>
      <c r="I598" s="130">
        <f t="shared" ref="I598:I600" si="277">I599</f>
        <v>8294.2000000000007</v>
      </c>
      <c r="J598" s="202">
        <f t="shared" si="275"/>
        <v>67.735402204981625</v>
      </c>
      <c r="K598" s="131">
        <f t="shared" si="273"/>
        <v>67.735402204981625</v>
      </c>
    </row>
    <row r="599" spans="1:11">
      <c r="A599" s="132" t="s">
        <v>571</v>
      </c>
      <c r="B599" s="72" t="s">
        <v>59</v>
      </c>
      <c r="C599" s="148" t="s">
        <v>343</v>
      </c>
      <c r="D599" s="127" t="s">
        <v>156</v>
      </c>
      <c r="E599" s="93"/>
      <c r="F599" s="93"/>
      <c r="G599" s="130">
        <f t="shared" si="276"/>
        <v>12245</v>
      </c>
      <c r="H599" s="130">
        <f t="shared" si="276"/>
        <v>12245</v>
      </c>
      <c r="I599" s="130">
        <f t="shared" si="277"/>
        <v>8294.2000000000007</v>
      </c>
      <c r="J599" s="202">
        <f t="shared" si="275"/>
        <v>67.735402204981625</v>
      </c>
      <c r="K599" s="131">
        <f t="shared" si="273"/>
        <v>67.735402204981625</v>
      </c>
    </row>
    <row r="600" spans="1:11">
      <c r="A600" s="132" t="s">
        <v>572</v>
      </c>
      <c r="B600" s="72" t="s">
        <v>59</v>
      </c>
      <c r="C600" s="148" t="s">
        <v>343</v>
      </c>
      <c r="D600" s="127" t="s">
        <v>179</v>
      </c>
      <c r="E600" s="91"/>
      <c r="F600" s="91"/>
      <c r="G600" s="130">
        <f t="shared" si="276"/>
        <v>12245</v>
      </c>
      <c r="H600" s="130">
        <f t="shared" si="276"/>
        <v>12245</v>
      </c>
      <c r="I600" s="130">
        <f t="shared" si="277"/>
        <v>8294.2000000000007</v>
      </c>
      <c r="J600" s="202">
        <f t="shared" si="275"/>
        <v>67.735402204981625</v>
      </c>
      <c r="K600" s="131">
        <f t="shared" si="273"/>
        <v>67.735402204981625</v>
      </c>
    </row>
    <row r="601" spans="1:11" ht="26.4">
      <c r="A601" s="132" t="s">
        <v>573</v>
      </c>
      <c r="B601" s="72" t="s">
        <v>59</v>
      </c>
      <c r="C601" s="148" t="s">
        <v>343</v>
      </c>
      <c r="D601" s="127" t="s">
        <v>569</v>
      </c>
      <c r="E601" s="142"/>
      <c r="F601" s="142"/>
      <c r="G601" s="130">
        <f t="shared" ref="G601:I603" si="278">G602</f>
        <v>12245</v>
      </c>
      <c r="H601" s="130">
        <f t="shared" si="278"/>
        <v>12245</v>
      </c>
      <c r="I601" s="130">
        <f t="shared" si="278"/>
        <v>8294.2000000000007</v>
      </c>
      <c r="J601" s="202">
        <f t="shared" si="275"/>
        <v>67.735402204981625</v>
      </c>
      <c r="K601" s="131">
        <f t="shared" si="273"/>
        <v>67.735402204981625</v>
      </c>
    </row>
    <row r="602" spans="1:11" ht="26.4">
      <c r="A602" s="147" t="s">
        <v>345</v>
      </c>
      <c r="B602" s="80" t="s">
        <v>59</v>
      </c>
      <c r="C602" s="149" t="s">
        <v>343</v>
      </c>
      <c r="D602" s="135" t="s">
        <v>570</v>
      </c>
      <c r="E602" s="140"/>
      <c r="F602" s="140"/>
      <c r="G602" s="136">
        <f t="shared" si="278"/>
        <v>12245</v>
      </c>
      <c r="H602" s="136">
        <f t="shared" si="278"/>
        <v>12245</v>
      </c>
      <c r="I602" s="136">
        <f t="shared" si="278"/>
        <v>8294.2000000000007</v>
      </c>
      <c r="J602" s="203">
        <f t="shared" si="275"/>
        <v>67.735402204981625</v>
      </c>
      <c r="K602" s="137">
        <f t="shared" si="273"/>
        <v>67.735402204981625</v>
      </c>
    </row>
    <row r="603" spans="1:11">
      <c r="A603" s="138" t="s">
        <v>111</v>
      </c>
      <c r="B603" s="80" t="s">
        <v>59</v>
      </c>
      <c r="C603" s="149" t="s">
        <v>343</v>
      </c>
      <c r="D603" s="135" t="s">
        <v>570</v>
      </c>
      <c r="E603" s="140" t="s">
        <v>112</v>
      </c>
      <c r="F603" s="140"/>
      <c r="G603" s="136">
        <f t="shared" si="278"/>
        <v>12245</v>
      </c>
      <c r="H603" s="136">
        <f t="shared" si="278"/>
        <v>12245</v>
      </c>
      <c r="I603" s="136">
        <f t="shared" si="278"/>
        <v>8294.2000000000007</v>
      </c>
      <c r="J603" s="203">
        <f t="shared" si="275"/>
        <v>67.735402204981625</v>
      </c>
      <c r="K603" s="137">
        <f t="shared" si="273"/>
        <v>67.735402204981625</v>
      </c>
    </row>
    <row r="604" spans="1:11">
      <c r="A604" s="138" t="s">
        <v>120</v>
      </c>
      <c r="B604" s="80" t="s">
        <v>59</v>
      </c>
      <c r="C604" s="149" t="s">
        <v>343</v>
      </c>
      <c r="D604" s="135" t="s">
        <v>570</v>
      </c>
      <c r="E604" s="140">
        <v>310</v>
      </c>
      <c r="F604" s="140">
        <v>900100</v>
      </c>
      <c r="G604" s="136">
        <v>12245</v>
      </c>
      <c r="H604" s="136">
        <v>12245</v>
      </c>
      <c r="I604" s="136">
        <v>8294.2000000000007</v>
      </c>
      <c r="J604" s="203">
        <f t="shared" si="275"/>
        <v>67.735402204981625</v>
      </c>
      <c r="K604" s="137">
        <f t="shared" si="273"/>
        <v>67.735402204981625</v>
      </c>
    </row>
    <row r="605" spans="1:11">
      <c r="A605" s="100" t="s">
        <v>119</v>
      </c>
      <c r="B605" s="72" t="s">
        <v>59</v>
      </c>
      <c r="C605" s="148" t="s">
        <v>341</v>
      </c>
      <c r="D605" s="76"/>
      <c r="E605" s="76"/>
      <c r="F605" s="76"/>
      <c r="G605" s="130">
        <f>G606+G612</f>
        <v>7020</v>
      </c>
      <c r="H605" s="130">
        <f>H606+H612</f>
        <v>7020</v>
      </c>
      <c r="I605" s="130">
        <f t="shared" ref="I605" si="279">I606+I612</f>
        <v>4485.1000000000004</v>
      </c>
      <c r="J605" s="202">
        <f t="shared" si="275"/>
        <v>63.890313390313395</v>
      </c>
      <c r="K605" s="131">
        <f t="shared" si="273"/>
        <v>63.890313390313395</v>
      </c>
    </row>
    <row r="606" spans="1:11">
      <c r="A606" s="102" t="s">
        <v>194</v>
      </c>
      <c r="B606" s="71" t="s">
        <v>59</v>
      </c>
      <c r="C606" s="148" t="s">
        <v>341</v>
      </c>
      <c r="D606" s="92" t="s">
        <v>152</v>
      </c>
      <c r="E606" s="71"/>
      <c r="F606" s="71"/>
      <c r="G606" s="130">
        <f>G607</f>
        <v>5040</v>
      </c>
      <c r="H606" s="130">
        <f>H607</f>
        <v>5040</v>
      </c>
      <c r="I606" s="130">
        <f t="shared" ref="I606" si="280">I607</f>
        <v>2830.9</v>
      </c>
      <c r="J606" s="202">
        <f t="shared" si="275"/>
        <v>56.168650793650798</v>
      </c>
      <c r="K606" s="131">
        <f t="shared" si="273"/>
        <v>56.168650793650798</v>
      </c>
    </row>
    <row r="607" spans="1:11" ht="26.4">
      <c r="A607" s="141" t="s">
        <v>195</v>
      </c>
      <c r="B607" s="72" t="s">
        <v>59</v>
      </c>
      <c r="C607" s="148" t="s">
        <v>341</v>
      </c>
      <c r="D607" s="92" t="s">
        <v>189</v>
      </c>
      <c r="E607" s="93"/>
      <c r="F607" s="93"/>
      <c r="G607" s="130">
        <f t="shared" ref="G607:I610" si="281">G608</f>
        <v>5040</v>
      </c>
      <c r="H607" s="130">
        <f t="shared" si="281"/>
        <v>5040</v>
      </c>
      <c r="I607" s="130">
        <f t="shared" si="281"/>
        <v>2830.9</v>
      </c>
      <c r="J607" s="202">
        <f t="shared" si="275"/>
        <v>56.168650793650798</v>
      </c>
      <c r="K607" s="131">
        <f t="shared" si="273"/>
        <v>56.168650793650798</v>
      </c>
    </row>
    <row r="608" spans="1:11" ht="26.4">
      <c r="A608" s="145" t="s">
        <v>196</v>
      </c>
      <c r="B608" s="73" t="s">
        <v>59</v>
      </c>
      <c r="C608" s="148" t="s">
        <v>341</v>
      </c>
      <c r="D608" s="127" t="s">
        <v>554</v>
      </c>
      <c r="E608" s="93"/>
      <c r="F608" s="93"/>
      <c r="G608" s="130">
        <f t="shared" si="281"/>
        <v>5040</v>
      </c>
      <c r="H608" s="130">
        <f t="shared" si="281"/>
        <v>5040</v>
      </c>
      <c r="I608" s="130">
        <f t="shared" si="281"/>
        <v>2830.9</v>
      </c>
      <c r="J608" s="202">
        <f t="shared" si="275"/>
        <v>56.168650793650798</v>
      </c>
      <c r="K608" s="131">
        <f t="shared" si="273"/>
        <v>56.168650793650798</v>
      </c>
    </row>
    <row r="609" spans="1:11" ht="39.6">
      <c r="A609" s="160" t="s">
        <v>556</v>
      </c>
      <c r="B609" s="75" t="s">
        <v>59</v>
      </c>
      <c r="C609" s="149" t="s">
        <v>341</v>
      </c>
      <c r="D609" s="135" t="s">
        <v>555</v>
      </c>
      <c r="E609" s="99"/>
      <c r="F609" s="99"/>
      <c r="G609" s="136">
        <f t="shared" si="281"/>
        <v>5040</v>
      </c>
      <c r="H609" s="136">
        <f t="shared" si="281"/>
        <v>5040</v>
      </c>
      <c r="I609" s="136">
        <f t="shared" si="281"/>
        <v>2830.9</v>
      </c>
      <c r="J609" s="203">
        <f t="shared" si="275"/>
        <v>56.168650793650798</v>
      </c>
      <c r="K609" s="137">
        <f t="shared" si="273"/>
        <v>56.168650793650798</v>
      </c>
    </row>
    <row r="610" spans="1:11">
      <c r="A610" s="138" t="s">
        <v>111</v>
      </c>
      <c r="B610" s="139" t="s">
        <v>59</v>
      </c>
      <c r="C610" s="149" t="s">
        <v>341</v>
      </c>
      <c r="D610" s="135" t="s">
        <v>555</v>
      </c>
      <c r="E610" s="140" t="s">
        <v>112</v>
      </c>
      <c r="F610" s="99"/>
      <c r="G610" s="136">
        <f t="shared" si="281"/>
        <v>5040</v>
      </c>
      <c r="H610" s="136">
        <f t="shared" si="281"/>
        <v>5040</v>
      </c>
      <c r="I610" s="136">
        <f t="shared" si="281"/>
        <v>2830.9</v>
      </c>
      <c r="J610" s="203">
        <f t="shared" si="275"/>
        <v>56.168650793650798</v>
      </c>
      <c r="K610" s="137">
        <f t="shared" si="273"/>
        <v>56.168650793650798</v>
      </c>
    </row>
    <row r="611" spans="1:11">
      <c r="A611" s="138" t="s">
        <v>115</v>
      </c>
      <c r="B611" s="139" t="s">
        <v>59</v>
      </c>
      <c r="C611" s="149" t="s">
        <v>341</v>
      </c>
      <c r="D611" s="135" t="s">
        <v>555</v>
      </c>
      <c r="E611" s="140" t="s">
        <v>116</v>
      </c>
      <c r="F611" s="140">
        <v>900100</v>
      </c>
      <c r="G611" s="136">
        <v>5040</v>
      </c>
      <c r="H611" s="136">
        <v>5040</v>
      </c>
      <c r="I611" s="136">
        <v>2830.9</v>
      </c>
      <c r="J611" s="203">
        <f t="shared" si="275"/>
        <v>56.168650793650798</v>
      </c>
      <c r="K611" s="137">
        <f t="shared" si="273"/>
        <v>56.168650793650798</v>
      </c>
    </row>
    <row r="612" spans="1:11">
      <c r="A612" s="100" t="s">
        <v>344</v>
      </c>
      <c r="B612" s="72" t="s">
        <v>59</v>
      </c>
      <c r="C612" s="148" t="s">
        <v>341</v>
      </c>
      <c r="D612" s="127" t="s">
        <v>156</v>
      </c>
      <c r="E612" s="76"/>
      <c r="F612" s="76"/>
      <c r="G612" s="130">
        <f>G613+G620</f>
        <v>1980</v>
      </c>
      <c r="H612" s="130">
        <f>H613+H620</f>
        <v>1980</v>
      </c>
      <c r="I612" s="130">
        <f t="shared" ref="I612" si="282">I613+I620</f>
        <v>1654.2</v>
      </c>
      <c r="J612" s="202">
        <f t="shared" si="275"/>
        <v>83.545454545454547</v>
      </c>
      <c r="K612" s="131">
        <f t="shared" si="273"/>
        <v>83.545454545454547</v>
      </c>
    </row>
    <row r="613" spans="1:11">
      <c r="A613" s="132" t="s">
        <v>572</v>
      </c>
      <c r="B613" s="72" t="s">
        <v>59</v>
      </c>
      <c r="C613" s="148" t="s">
        <v>341</v>
      </c>
      <c r="D613" s="127" t="s">
        <v>179</v>
      </c>
      <c r="E613" s="91"/>
      <c r="F613" s="91"/>
      <c r="G613" s="130">
        <f>G614</f>
        <v>1500</v>
      </c>
      <c r="H613" s="130">
        <f>H614</f>
        <v>1500</v>
      </c>
      <c r="I613" s="130">
        <f t="shared" ref="I613:I615" si="283">I614</f>
        <v>1174.2</v>
      </c>
      <c r="J613" s="202">
        <f t="shared" si="275"/>
        <v>78.28</v>
      </c>
      <c r="K613" s="131">
        <f t="shared" si="273"/>
        <v>78.28</v>
      </c>
    </row>
    <row r="614" spans="1:11" ht="26.4">
      <c r="A614" s="132" t="s">
        <v>819</v>
      </c>
      <c r="B614" s="72" t="s">
        <v>59</v>
      </c>
      <c r="C614" s="149" t="s">
        <v>341</v>
      </c>
      <c r="D614" s="127" t="s">
        <v>821</v>
      </c>
      <c r="E614" s="91"/>
      <c r="F614" s="91"/>
      <c r="G614" s="130">
        <f>G615+G618</f>
        <v>1500</v>
      </c>
      <c r="H614" s="130">
        <f>H615+H618</f>
        <v>1500</v>
      </c>
      <c r="I614" s="130">
        <f>I615+I618</f>
        <v>1174.2</v>
      </c>
      <c r="J614" s="202">
        <f t="shared" si="275"/>
        <v>78.28</v>
      </c>
      <c r="K614" s="131">
        <f t="shared" si="273"/>
        <v>78.28</v>
      </c>
    </row>
    <row r="615" spans="1:11" ht="26.4">
      <c r="A615" s="134" t="s">
        <v>820</v>
      </c>
      <c r="B615" s="80" t="s">
        <v>59</v>
      </c>
      <c r="C615" s="149" t="s">
        <v>341</v>
      </c>
      <c r="D615" s="135" t="s">
        <v>822</v>
      </c>
      <c r="E615" s="91"/>
      <c r="F615" s="91"/>
      <c r="G615" s="136">
        <f>G616</f>
        <v>300</v>
      </c>
      <c r="H615" s="136">
        <f>H616</f>
        <v>300</v>
      </c>
      <c r="I615" s="136">
        <f t="shared" si="283"/>
        <v>229.2</v>
      </c>
      <c r="J615" s="203">
        <f t="shared" si="275"/>
        <v>76.400000000000006</v>
      </c>
      <c r="K615" s="137">
        <f t="shared" si="273"/>
        <v>76.400000000000006</v>
      </c>
    </row>
    <row r="616" spans="1:11">
      <c r="A616" s="138" t="s">
        <v>68</v>
      </c>
      <c r="B616" s="80" t="s">
        <v>59</v>
      </c>
      <c r="C616" s="149" t="s">
        <v>341</v>
      </c>
      <c r="D616" s="135" t="s">
        <v>822</v>
      </c>
      <c r="E616" s="140" t="s">
        <v>69</v>
      </c>
      <c r="F616" s="140"/>
      <c r="G616" s="136">
        <f>G617</f>
        <v>300</v>
      </c>
      <c r="H616" s="136">
        <f>H617</f>
        <v>300</v>
      </c>
      <c r="I616" s="136">
        <f>I617</f>
        <v>229.2</v>
      </c>
      <c r="J616" s="203">
        <f t="shared" si="275"/>
        <v>76.400000000000006</v>
      </c>
      <c r="K616" s="137">
        <f t="shared" si="273"/>
        <v>76.400000000000006</v>
      </c>
    </row>
    <row r="617" spans="1:11" ht="26.4">
      <c r="A617" s="138" t="s">
        <v>70</v>
      </c>
      <c r="B617" s="80" t="s">
        <v>59</v>
      </c>
      <c r="C617" s="149" t="s">
        <v>341</v>
      </c>
      <c r="D617" s="135" t="s">
        <v>822</v>
      </c>
      <c r="E617" s="140">
        <v>240</v>
      </c>
      <c r="F617" s="140">
        <v>900900</v>
      </c>
      <c r="G617" s="136">
        <v>300</v>
      </c>
      <c r="H617" s="136">
        <v>300</v>
      </c>
      <c r="I617" s="136">
        <v>229.2</v>
      </c>
      <c r="J617" s="203">
        <f t="shared" si="275"/>
        <v>76.400000000000006</v>
      </c>
      <c r="K617" s="137">
        <f t="shared" si="273"/>
        <v>76.400000000000006</v>
      </c>
    </row>
    <row r="618" spans="1:11">
      <c r="A618" s="138" t="s">
        <v>111</v>
      </c>
      <c r="B618" s="80" t="s">
        <v>59</v>
      </c>
      <c r="C618" s="149" t="s">
        <v>341</v>
      </c>
      <c r="D618" s="135" t="s">
        <v>822</v>
      </c>
      <c r="E618" s="140" t="s">
        <v>112</v>
      </c>
      <c r="F618" s="140"/>
      <c r="G618" s="136">
        <f>G619</f>
        <v>1200</v>
      </c>
      <c r="H618" s="136">
        <f>H619</f>
        <v>1200</v>
      </c>
      <c r="I618" s="136">
        <f t="shared" ref="I618" si="284">I619</f>
        <v>945</v>
      </c>
      <c r="J618" s="203">
        <f t="shared" si="275"/>
        <v>78.75</v>
      </c>
      <c r="K618" s="137">
        <f t="shared" si="273"/>
        <v>78.75</v>
      </c>
    </row>
    <row r="619" spans="1:11">
      <c r="A619" s="138" t="s">
        <v>115</v>
      </c>
      <c r="B619" s="80" t="s">
        <v>59</v>
      </c>
      <c r="C619" s="149" t="s">
        <v>341</v>
      </c>
      <c r="D619" s="135" t="s">
        <v>822</v>
      </c>
      <c r="E619" s="140">
        <v>320</v>
      </c>
      <c r="F619" s="140">
        <v>900900</v>
      </c>
      <c r="G619" s="136">
        <v>1200</v>
      </c>
      <c r="H619" s="136">
        <v>1200</v>
      </c>
      <c r="I619" s="136">
        <v>945</v>
      </c>
      <c r="J619" s="203">
        <f t="shared" si="275"/>
        <v>78.75</v>
      </c>
      <c r="K619" s="137">
        <f t="shared" si="273"/>
        <v>78.75</v>
      </c>
    </row>
    <row r="620" spans="1:11" ht="26.4">
      <c r="A620" s="132" t="s">
        <v>580</v>
      </c>
      <c r="B620" s="193" t="s">
        <v>59</v>
      </c>
      <c r="C620" s="148" t="s">
        <v>341</v>
      </c>
      <c r="D620" s="127" t="s">
        <v>577</v>
      </c>
      <c r="E620" s="91"/>
      <c r="F620" s="91"/>
      <c r="G620" s="130">
        <f t="shared" ref="G620:I623" si="285">G621</f>
        <v>480</v>
      </c>
      <c r="H620" s="130">
        <f t="shared" si="285"/>
        <v>480</v>
      </c>
      <c r="I620" s="130">
        <f t="shared" si="285"/>
        <v>480</v>
      </c>
      <c r="J620" s="202">
        <f t="shared" si="275"/>
        <v>100</v>
      </c>
      <c r="K620" s="131">
        <f t="shared" si="273"/>
        <v>100</v>
      </c>
    </row>
    <row r="621" spans="1:11" ht="26.4">
      <c r="A621" s="146" t="s">
        <v>581</v>
      </c>
      <c r="B621" s="193" t="s">
        <v>59</v>
      </c>
      <c r="C621" s="148" t="s">
        <v>341</v>
      </c>
      <c r="D621" s="127" t="s">
        <v>578</v>
      </c>
      <c r="E621" s="90"/>
      <c r="F621" s="90"/>
      <c r="G621" s="130">
        <f>G622</f>
        <v>480</v>
      </c>
      <c r="H621" s="130">
        <f>H622</f>
        <v>480</v>
      </c>
      <c r="I621" s="130">
        <f t="shared" si="285"/>
        <v>480</v>
      </c>
      <c r="J621" s="202">
        <f t="shared" si="275"/>
        <v>100</v>
      </c>
      <c r="K621" s="131">
        <f t="shared" si="273"/>
        <v>100</v>
      </c>
    </row>
    <row r="622" spans="1:11">
      <c r="A622" s="147" t="s">
        <v>346</v>
      </c>
      <c r="B622" s="139" t="s">
        <v>59</v>
      </c>
      <c r="C622" s="149" t="s">
        <v>341</v>
      </c>
      <c r="D622" s="135" t="s">
        <v>579</v>
      </c>
      <c r="E622" s="87"/>
      <c r="F622" s="87"/>
      <c r="G622" s="136">
        <f t="shared" si="285"/>
        <v>480</v>
      </c>
      <c r="H622" s="136">
        <f t="shared" si="285"/>
        <v>480</v>
      </c>
      <c r="I622" s="136">
        <f t="shared" si="285"/>
        <v>480</v>
      </c>
      <c r="J622" s="203">
        <f t="shared" si="275"/>
        <v>100</v>
      </c>
      <c r="K622" s="137">
        <f t="shared" si="273"/>
        <v>100</v>
      </c>
    </row>
    <row r="623" spans="1:11" ht="26.4">
      <c r="A623" s="138" t="s">
        <v>79</v>
      </c>
      <c r="B623" s="139" t="s">
        <v>59</v>
      </c>
      <c r="C623" s="149" t="s">
        <v>341</v>
      </c>
      <c r="D623" s="135" t="s">
        <v>579</v>
      </c>
      <c r="E623" s="140" t="s">
        <v>80</v>
      </c>
      <c r="F623" s="140"/>
      <c r="G623" s="136">
        <f t="shared" si="285"/>
        <v>480</v>
      </c>
      <c r="H623" s="136">
        <f t="shared" si="285"/>
        <v>480</v>
      </c>
      <c r="I623" s="136">
        <f t="shared" si="285"/>
        <v>480</v>
      </c>
      <c r="J623" s="203">
        <f t="shared" si="275"/>
        <v>100</v>
      </c>
      <c r="K623" s="137">
        <f t="shared" si="273"/>
        <v>100</v>
      </c>
    </row>
    <row r="624" spans="1:11" ht="39.6">
      <c r="A624" s="179" t="s">
        <v>715</v>
      </c>
      <c r="B624" s="139" t="s">
        <v>59</v>
      </c>
      <c r="C624" s="149" t="s">
        <v>341</v>
      </c>
      <c r="D624" s="135" t="s">
        <v>579</v>
      </c>
      <c r="E624" s="140" t="s">
        <v>347</v>
      </c>
      <c r="F624" s="140">
        <v>900100</v>
      </c>
      <c r="G624" s="136">
        <v>480</v>
      </c>
      <c r="H624" s="136">
        <v>480</v>
      </c>
      <c r="I624" s="136">
        <v>480</v>
      </c>
      <c r="J624" s="203">
        <f t="shared" si="275"/>
        <v>100</v>
      </c>
      <c r="K624" s="137">
        <f t="shared" si="273"/>
        <v>100</v>
      </c>
    </row>
    <row r="625" spans="1:11">
      <c r="A625" s="100" t="s">
        <v>121</v>
      </c>
      <c r="B625" s="76" t="s">
        <v>59</v>
      </c>
      <c r="C625" s="77" t="s">
        <v>353</v>
      </c>
      <c r="D625" s="76"/>
      <c r="E625" s="76"/>
      <c r="F625" s="76"/>
      <c r="G625" s="130">
        <f>G626+G641</f>
        <v>127600</v>
      </c>
      <c r="H625" s="130">
        <f>H626+H641</f>
        <v>135410</v>
      </c>
      <c r="I625" s="130">
        <f>I626+I641</f>
        <v>90067</v>
      </c>
      <c r="J625" s="202">
        <f t="shared" si="275"/>
        <v>70.585423197492162</v>
      </c>
      <c r="K625" s="131">
        <f t="shared" si="273"/>
        <v>66.514289934273691</v>
      </c>
    </row>
    <row r="626" spans="1:11">
      <c r="A626" s="105" t="s">
        <v>122</v>
      </c>
      <c r="B626" s="78" t="s">
        <v>59</v>
      </c>
      <c r="C626" s="79" t="s">
        <v>311</v>
      </c>
      <c r="D626" s="78"/>
      <c r="E626" s="78"/>
      <c r="F626" s="78"/>
      <c r="G626" s="130">
        <f>G627</f>
        <v>70933</v>
      </c>
      <c r="H626" s="130">
        <f>H627</f>
        <v>74409</v>
      </c>
      <c r="I626" s="130">
        <f t="shared" ref="I626" si="286">I627</f>
        <v>49223.100000000006</v>
      </c>
      <c r="J626" s="202">
        <f t="shared" si="275"/>
        <v>69.393794143769483</v>
      </c>
      <c r="K626" s="131">
        <f t="shared" si="273"/>
        <v>66.152078377615624</v>
      </c>
    </row>
    <row r="627" spans="1:11">
      <c r="A627" s="145" t="s">
        <v>473</v>
      </c>
      <c r="B627" s="78" t="s">
        <v>59</v>
      </c>
      <c r="C627" s="79" t="s">
        <v>311</v>
      </c>
      <c r="D627" s="127" t="s">
        <v>167</v>
      </c>
      <c r="E627" s="93"/>
      <c r="F627" s="93"/>
      <c r="G627" s="130">
        <f>G628+G636</f>
        <v>70933</v>
      </c>
      <c r="H627" s="130">
        <f>H628+H636</f>
        <v>74409</v>
      </c>
      <c r="I627" s="130">
        <f t="shared" ref="I627" si="287">I628+I636</f>
        <v>49223.100000000006</v>
      </c>
      <c r="J627" s="202">
        <f t="shared" si="275"/>
        <v>69.393794143769483</v>
      </c>
      <c r="K627" s="131">
        <f t="shared" si="273"/>
        <v>66.152078377615624</v>
      </c>
    </row>
    <row r="628" spans="1:11">
      <c r="A628" s="145" t="s">
        <v>241</v>
      </c>
      <c r="B628" s="78" t="s">
        <v>59</v>
      </c>
      <c r="C628" s="79" t="s">
        <v>311</v>
      </c>
      <c r="D628" s="127" t="s">
        <v>242</v>
      </c>
      <c r="E628" s="91"/>
      <c r="F628" s="91"/>
      <c r="G628" s="130">
        <f>G629</f>
        <v>70041</v>
      </c>
      <c r="H628" s="130">
        <f>H629</f>
        <v>73517</v>
      </c>
      <c r="I628" s="130">
        <f t="shared" ref="I628" si="288">I629</f>
        <v>48678.8</v>
      </c>
      <c r="J628" s="202">
        <f t="shared" si="275"/>
        <v>69.500435459231028</v>
      </c>
      <c r="K628" s="131">
        <f t="shared" si="273"/>
        <v>66.214344981432873</v>
      </c>
    </row>
    <row r="629" spans="1:11" ht="26.4">
      <c r="A629" s="145" t="s">
        <v>474</v>
      </c>
      <c r="B629" s="78" t="s">
        <v>59</v>
      </c>
      <c r="C629" s="79" t="s">
        <v>311</v>
      </c>
      <c r="D629" s="127" t="s">
        <v>244</v>
      </c>
      <c r="E629" s="90"/>
      <c r="F629" s="90"/>
      <c r="G629" s="130">
        <f>G630+G633</f>
        <v>70041</v>
      </c>
      <c r="H629" s="130">
        <f>H630+H633</f>
        <v>73517</v>
      </c>
      <c r="I629" s="130">
        <f t="shared" ref="I629" si="289">I630+I633</f>
        <v>48678.8</v>
      </c>
      <c r="J629" s="202">
        <f t="shared" si="275"/>
        <v>69.500435459231028</v>
      </c>
      <c r="K629" s="131">
        <f t="shared" si="273"/>
        <v>66.214344981432873</v>
      </c>
    </row>
    <row r="630" spans="1:11" ht="26.4">
      <c r="A630" s="160" t="s">
        <v>405</v>
      </c>
      <c r="B630" s="82" t="s">
        <v>59</v>
      </c>
      <c r="C630" s="95" t="s">
        <v>311</v>
      </c>
      <c r="D630" s="135" t="s">
        <v>771</v>
      </c>
      <c r="E630" s="90"/>
      <c r="F630" s="90"/>
      <c r="G630" s="136">
        <f>G631</f>
        <v>941</v>
      </c>
      <c r="H630" s="136">
        <f>H631</f>
        <v>941</v>
      </c>
      <c r="I630" s="136">
        <f t="shared" ref="I630" si="290">I631</f>
        <v>801.8</v>
      </c>
      <c r="J630" s="203">
        <f t="shared" si="275"/>
        <v>85.20722635494154</v>
      </c>
      <c r="K630" s="137">
        <f t="shared" si="273"/>
        <v>85.20722635494154</v>
      </c>
    </row>
    <row r="631" spans="1:11" ht="26.4">
      <c r="A631" s="138" t="s">
        <v>79</v>
      </c>
      <c r="B631" s="82" t="s">
        <v>59</v>
      </c>
      <c r="C631" s="95" t="s">
        <v>311</v>
      </c>
      <c r="D631" s="135" t="s">
        <v>771</v>
      </c>
      <c r="E631" s="94">
        <v>600</v>
      </c>
      <c r="F631" s="94"/>
      <c r="G631" s="136">
        <f>G632</f>
        <v>941</v>
      </c>
      <c r="H631" s="136">
        <f>H632</f>
        <v>941</v>
      </c>
      <c r="I631" s="136">
        <f t="shared" ref="I631" si="291">I632</f>
        <v>801.8</v>
      </c>
      <c r="J631" s="203">
        <f t="shared" si="275"/>
        <v>85.20722635494154</v>
      </c>
      <c r="K631" s="137">
        <f t="shared" si="273"/>
        <v>85.20722635494154</v>
      </c>
    </row>
    <row r="632" spans="1:11">
      <c r="A632" s="138" t="s">
        <v>104</v>
      </c>
      <c r="B632" s="82" t="s">
        <v>59</v>
      </c>
      <c r="C632" s="95" t="s">
        <v>311</v>
      </c>
      <c r="D632" s="135" t="s">
        <v>771</v>
      </c>
      <c r="E632" s="94">
        <v>620</v>
      </c>
      <c r="F632" s="94">
        <v>900100</v>
      </c>
      <c r="G632" s="136">
        <v>941</v>
      </c>
      <c r="H632" s="136">
        <v>941</v>
      </c>
      <c r="I632" s="136">
        <v>801.8</v>
      </c>
      <c r="J632" s="203">
        <f t="shared" si="275"/>
        <v>85.20722635494154</v>
      </c>
      <c r="K632" s="137">
        <f t="shared" si="273"/>
        <v>85.20722635494154</v>
      </c>
    </row>
    <row r="633" spans="1:11" ht="26.4">
      <c r="A633" s="160" t="s">
        <v>243</v>
      </c>
      <c r="B633" s="82" t="s">
        <v>59</v>
      </c>
      <c r="C633" s="95" t="s">
        <v>311</v>
      </c>
      <c r="D633" s="135" t="s">
        <v>245</v>
      </c>
      <c r="E633" s="87"/>
      <c r="F633" s="87"/>
      <c r="G633" s="136">
        <f t="shared" ref="G633:I634" si="292">G634</f>
        <v>69100</v>
      </c>
      <c r="H633" s="136">
        <f t="shared" si="292"/>
        <v>72576</v>
      </c>
      <c r="I633" s="136">
        <f t="shared" si="292"/>
        <v>47877</v>
      </c>
      <c r="J633" s="203">
        <f t="shared" si="275"/>
        <v>69.286541244573087</v>
      </c>
      <c r="K633" s="137">
        <f t="shared" si="273"/>
        <v>65.968088624338634</v>
      </c>
    </row>
    <row r="634" spans="1:11" ht="26.4">
      <c r="A634" s="138" t="s">
        <v>79</v>
      </c>
      <c r="B634" s="82" t="s">
        <v>59</v>
      </c>
      <c r="C634" s="95" t="s">
        <v>311</v>
      </c>
      <c r="D634" s="135" t="s">
        <v>245</v>
      </c>
      <c r="E634" s="140" t="s">
        <v>80</v>
      </c>
      <c r="F634" s="140"/>
      <c r="G634" s="136">
        <f>G635</f>
        <v>69100</v>
      </c>
      <c r="H634" s="136">
        <f>H635</f>
        <v>72576</v>
      </c>
      <c r="I634" s="136">
        <f t="shared" si="292"/>
        <v>47877</v>
      </c>
      <c r="J634" s="203">
        <f t="shared" si="275"/>
        <v>69.286541244573087</v>
      </c>
      <c r="K634" s="137">
        <f t="shared" si="273"/>
        <v>65.968088624338634</v>
      </c>
    </row>
    <row r="635" spans="1:11">
      <c r="A635" s="138" t="s">
        <v>104</v>
      </c>
      <c r="B635" s="82" t="s">
        <v>59</v>
      </c>
      <c r="C635" s="95" t="s">
        <v>311</v>
      </c>
      <c r="D635" s="135" t="s">
        <v>245</v>
      </c>
      <c r="E635" s="140" t="s">
        <v>105</v>
      </c>
      <c r="F635" s="140">
        <v>900100</v>
      </c>
      <c r="G635" s="136">
        <v>69100</v>
      </c>
      <c r="H635" s="136">
        <v>72576</v>
      </c>
      <c r="I635" s="136">
        <v>47877</v>
      </c>
      <c r="J635" s="203">
        <f t="shared" si="275"/>
        <v>69.286541244573087</v>
      </c>
      <c r="K635" s="137">
        <f t="shared" si="273"/>
        <v>65.968088624338634</v>
      </c>
    </row>
    <row r="636" spans="1:11" s="107" customFormat="1">
      <c r="A636" s="141" t="s">
        <v>108</v>
      </c>
      <c r="B636" s="78" t="s">
        <v>59</v>
      </c>
      <c r="C636" s="79" t="s">
        <v>311</v>
      </c>
      <c r="D636" s="127" t="s">
        <v>170</v>
      </c>
      <c r="E636" s="142"/>
      <c r="F636" s="142"/>
      <c r="G636" s="130">
        <f t="shared" ref="G636:H638" si="293">G637</f>
        <v>892</v>
      </c>
      <c r="H636" s="130">
        <f t="shared" si="293"/>
        <v>892</v>
      </c>
      <c r="I636" s="130">
        <f t="shared" ref="I636:I638" si="294">I637</f>
        <v>544.29999999999995</v>
      </c>
      <c r="J636" s="202">
        <f t="shared" si="275"/>
        <v>61.020179372197305</v>
      </c>
      <c r="K636" s="131">
        <f t="shared" si="273"/>
        <v>61.020179372197305</v>
      </c>
    </row>
    <row r="637" spans="1:11" ht="26.4">
      <c r="A637" s="138" t="s">
        <v>337</v>
      </c>
      <c r="B637" s="82" t="s">
        <v>59</v>
      </c>
      <c r="C637" s="95" t="s">
        <v>311</v>
      </c>
      <c r="D637" s="127" t="s">
        <v>186</v>
      </c>
      <c r="E637" s="140"/>
      <c r="F637" s="140"/>
      <c r="G637" s="136">
        <f t="shared" si="293"/>
        <v>892</v>
      </c>
      <c r="H637" s="136">
        <f t="shared" si="293"/>
        <v>892</v>
      </c>
      <c r="I637" s="136">
        <f t="shared" si="294"/>
        <v>544.29999999999995</v>
      </c>
      <c r="J637" s="203">
        <f t="shared" si="275"/>
        <v>61.020179372197305</v>
      </c>
      <c r="K637" s="137">
        <f t="shared" si="273"/>
        <v>61.020179372197305</v>
      </c>
    </row>
    <row r="638" spans="1:11" ht="26.4">
      <c r="A638" s="138" t="s">
        <v>405</v>
      </c>
      <c r="B638" s="82" t="s">
        <v>59</v>
      </c>
      <c r="C638" s="95" t="s">
        <v>311</v>
      </c>
      <c r="D638" s="135" t="s">
        <v>480</v>
      </c>
      <c r="E638" s="140"/>
      <c r="F638" s="140"/>
      <c r="G638" s="136">
        <f t="shared" si="293"/>
        <v>892</v>
      </c>
      <c r="H638" s="136">
        <f t="shared" si="293"/>
        <v>892</v>
      </c>
      <c r="I638" s="136">
        <f t="shared" si="294"/>
        <v>544.29999999999995</v>
      </c>
      <c r="J638" s="203">
        <f t="shared" si="275"/>
        <v>61.020179372197305</v>
      </c>
      <c r="K638" s="137">
        <f t="shared" si="273"/>
        <v>61.020179372197305</v>
      </c>
    </row>
    <row r="639" spans="1:11">
      <c r="A639" s="138" t="s">
        <v>68</v>
      </c>
      <c r="B639" s="82" t="s">
        <v>59</v>
      </c>
      <c r="C639" s="95" t="s">
        <v>311</v>
      </c>
      <c r="D639" s="135" t="s">
        <v>480</v>
      </c>
      <c r="E639" s="140" t="s">
        <v>69</v>
      </c>
      <c r="F639" s="140"/>
      <c r="G639" s="136">
        <f t="shared" ref="G639:I639" si="295">G640</f>
        <v>892</v>
      </c>
      <c r="H639" s="136">
        <f t="shared" si="295"/>
        <v>892</v>
      </c>
      <c r="I639" s="136">
        <f t="shared" si="295"/>
        <v>544.29999999999995</v>
      </c>
      <c r="J639" s="203">
        <f t="shared" si="275"/>
        <v>61.020179372197305</v>
      </c>
      <c r="K639" s="137">
        <f t="shared" si="273"/>
        <v>61.020179372197305</v>
      </c>
    </row>
    <row r="640" spans="1:11" ht="26.4">
      <c r="A640" s="138" t="s">
        <v>70</v>
      </c>
      <c r="B640" s="82" t="s">
        <v>59</v>
      </c>
      <c r="C640" s="95" t="s">
        <v>311</v>
      </c>
      <c r="D640" s="135" t="s">
        <v>480</v>
      </c>
      <c r="E640" s="140" t="s">
        <v>71</v>
      </c>
      <c r="F640" s="140">
        <v>900100</v>
      </c>
      <c r="G640" s="136">
        <v>892</v>
      </c>
      <c r="H640" s="136">
        <v>892</v>
      </c>
      <c r="I640" s="136">
        <v>544.29999999999995</v>
      </c>
      <c r="J640" s="203">
        <f t="shared" si="275"/>
        <v>61.020179372197305</v>
      </c>
      <c r="K640" s="137">
        <f t="shared" si="273"/>
        <v>61.020179372197305</v>
      </c>
    </row>
    <row r="641" spans="1:11">
      <c r="A641" s="105" t="s">
        <v>123</v>
      </c>
      <c r="B641" s="78" t="s">
        <v>59</v>
      </c>
      <c r="C641" s="79" t="s">
        <v>312</v>
      </c>
      <c r="D641" s="135"/>
      <c r="E641" s="140"/>
      <c r="F641" s="140"/>
      <c r="G641" s="130">
        <f>G642</f>
        <v>56667</v>
      </c>
      <c r="H641" s="130">
        <f>H642</f>
        <v>61001</v>
      </c>
      <c r="I641" s="130">
        <f t="shared" ref="I641" si="296">I642</f>
        <v>40843.9</v>
      </c>
      <c r="J641" s="202">
        <f t="shared" si="275"/>
        <v>72.077046605608203</v>
      </c>
      <c r="K641" s="131">
        <f t="shared" si="273"/>
        <v>66.956115473516832</v>
      </c>
    </row>
    <row r="642" spans="1:11">
      <c r="A642" s="145" t="s">
        <v>240</v>
      </c>
      <c r="B642" s="78" t="s">
        <v>59</v>
      </c>
      <c r="C642" s="79" t="s">
        <v>312</v>
      </c>
      <c r="D642" s="127" t="s">
        <v>167</v>
      </c>
      <c r="E642" s="140"/>
      <c r="F642" s="140"/>
      <c r="G642" s="130">
        <f>G643+G648</f>
        <v>56667</v>
      </c>
      <c r="H642" s="130">
        <f>H643+H648</f>
        <v>61001</v>
      </c>
      <c r="I642" s="130">
        <f>I643+I648</f>
        <v>40843.9</v>
      </c>
      <c r="J642" s="202">
        <f t="shared" si="275"/>
        <v>72.077046605608203</v>
      </c>
      <c r="K642" s="131">
        <f t="shared" si="273"/>
        <v>66.956115473516832</v>
      </c>
    </row>
    <row r="643" spans="1:11">
      <c r="A643" s="145" t="s">
        <v>241</v>
      </c>
      <c r="B643" s="78" t="s">
        <v>59</v>
      </c>
      <c r="C643" s="79" t="s">
        <v>312</v>
      </c>
      <c r="D643" s="127" t="s">
        <v>242</v>
      </c>
      <c r="E643" s="140"/>
      <c r="F643" s="140"/>
      <c r="G643" s="130">
        <f t="shared" ref="G643:H646" si="297">G644</f>
        <v>367</v>
      </c>
      <c r="H643" s="130">
        <f t="shared" si="297"/>
        <v>367</v>
      </c>
      <c r="I643" s="130">
        <f t="shared" ref="I643:I646" si="298">I644</f>
        <v>94.3</v>
      </c>
      <c r="J643" s="202">
        <f t="shared" si="275"/>
        <v>25.69482288828338</v>
      </c>
      <c r="K643" s="131">
        <f t="shared" si="273"/>
        <v>25.69482288828338</v>
      </c>
    </row>
    <row r="644" spans="1:11" ht="26.4">
      <c r="A644" s="145" t="s">
        <v>474</v>
      </c>
      <c r="B644" s="78" t="s">
        <v>59</v>
      </c>
      <c r="C644" s="79" t="s">
        <v>312</v>
      </c>
      <c r="D644" s="127" t="s">
        <v>244</v>
      </c>
      <c r="E644" s="140"/>
      <c r="F644" s="140"/>
      <c r="G644" s="136">
        <f t="shared" si="297"/>
        <v>367</v>
      </c>
      <c r="H644" s="136">
        <f t="shared" si="297"/>
        <v>367</v>
      </c>
      <c r="I644" s="136">
        <f t="shared" si="298"/>
        <v>94.3</v>
      </c>
      <c r="J644" s="203">
        <f t="shared" si="275"/>
        <v>25.69482288828338</v>
      </c>
      <c r="K644" s="137">
        <f t="shared" si="273"/>
        <v>25.69482288828338</v>
      </c>
    </row>
    <row r="645" spans="1:11" ht="26.4">
      <c r="A645" s="160" t="s">
        <v>405</v>
      </c>
      <c r="B645" s="82" t="s">
        <v>59</v>
      </c>
      <c r="C645" s="95" t="s">
        <v>312</v>
      </c>
      <c r="D645" s="135" t="s">
        <v>771</v>
      </c>
      <c r="E645" s="140"/>
      <c r="F645" s="140"/>
      <c r="G645" s="136">
        <f t="shared" si="297"/>
        <v>367</v>
      </c>
      <c r="H645" s="136">
        <f t="shared" si="297"/>
        <v>367</v>
      </c>
      <c r="I645" s="136">
        <f t="shared" si="298"/>
        <v>94.3</v>
      </c>
      <c r="J645" s="203">
        <f t="shared" si="275"/>
        <v>25.69482288828338</v>
      </c>
      <c r="K645" s="137">
        <f t="shared" si="273"/>
        <v>25.69482288828338</v>
      </c>
    </row>
    <row r="646" spans="1:11" ht="26.4">
      <c r="A646" s="138" t="s">
        <v>79</v>
      </c>
      <c r="B646" s="82" t="s">
        <v>59</v>
      </c>
      <c r="C646" s="95" t="s">
        <v>312</v>
      </c>
      <c r="D646" s="135" t="s">
        <v>771</v>
      </c>
      <c r="E646" s="140">
        <v>600</v>
      </c>
      <c r="F646" s="140"/>
      <c r="G646" s="136">
        <f t="shared" si="297"/>
        <v>367</v>
      </c>
      <c r="H646" s="136">
        <f t="shared" si="297"/>
        <v>367</v>
      </c>
      <c r="I646" s="136">
        <f t="shared" si="298"/>
        <v>94.3</v>
      </c>
      <c r="J646" s="203">
        <f t="shared" si="275"/>
        <v>25.69482288828338</v>
      </c>
      <c r="K646" s="137">
        <f t="shared" si="273"/>
        <v>25.69482288828338</v>
      </c>
    </row>
    <row r="647" spans="1:11">
      <c r="A647" s="138" t="s">
        <v>772</v>
      </c>
      <c r="B647" s="82" t="s">
        <v>59</v>
      </c>
      <c r="C647" s="95" t="s">
        <v>312</v>
      </c>
      <c r="D647" s="135" t="s">
        <v>771</v>
      </c>
      <c r="E647" s="140">
        <v>610</v>
      </c>
      <c r="F647" s="140">
        <v>900100</v>
      </c>
      <c r="G647" s="136">
        <v>367</v>
      </c>
      <c r="H647" s="136">
        <v>367</v>
      </c>
      <c r="I647" s="136">
        <v>94.3</v>
      </c>
      <c r="J647" s="203">
        <f t="shared" si="275"/>
        <v>25.69482288828338</v>
      </c>
      <c r="K647" s="137">
        <f t="shared" si="273"/>
        <v>25.69482288828338</v>
      </c>
    </row>
    <row r="648" spans="1:11">
      <c r="A648" s="145" t="s">
        <v>246</v>
      </c>
      <c r="B648" s="78" t="s">
        <v>59</v>
      </c>
      <c r="C648" s="79" t="s">
        <v>312</v>
      </c>
      <c r="D648" s="127" t="s">
        <v>475</v>
      </c>
      <c r="E648" s="91"/>
      <c r="F648" s="91"/>
      <c r="G648" s="130">
        <f>G649</f>
        <v>56300</v>
      </c>
      <c r="H648" s="130">
        <f>H649</f>
        <v>60634</v>
      </c>
      <c r="I648" s="130">
        <f t="shared" ref="I648" si="299">I649</f>
        <v>40749.599999999999</v>
      </c>
      <c r="J648" s="202">
        <f t="shared" si="275"/>
        <v>72.379396092362342</v>
      </c>
      <c r="K648" s="131">
        <f t="shared" si="273"/>
        <v>67.205858099416176</v>
      </c>
    </row>
    <row r="649" spans="1:11">
      <c r="A649" s="145" t="s">
        <v>478</v>
      </c>
      <c r="B649" s="78" t="s">
        <v>59</v>
      </c>
      <c r="C649" s="79" t="s">
        <v>312</v>
      </c>
      <c r="D649" s="127" t="s">
        <v>476</v>
      </c>
      <c r="E649" s="90"/>
      <c r="F649" s="90"/>
      <c r="G649" s="130">
        <f>G650</f>
        <v>56300</v>
      </c>
      <c r="H649" s="130">
        <f>H650</f>
        <v>60634</v>
      </c>
      <c r="I649" s="130">
        <f t="shared" ref="I649" si="300">I650</f>
        <v>40749.599999999999</v>
      </c>
      <c r="J649" s="202">
        <f t="shared" si="275"/>
        <v>72.379396092362342</v>
      </c>
      <c r="K649" s="131">
        <f t="shared" si="273"/>
        <v>67.205858099416176</v>
      </c>
    </row>
    <row r="650" spans="1:11" ht="26.4">
      <c r="A650" s="160" t="s">
        <v>479</v>
      </c>
      <c r="B650" s="82" t="s">
        <v>59</v>
      </c>
      <c r="C650" s="95" t="s">
        <v>312</v>
      </c>
      <c r="D650" s="135" t="s">
        <v>477</v>
      </c>
      <c r="E650" s="87"/>
      <c r="F650" s="87"/>
      <c r="G650" s="136">
        <f t="shared" ref="G650:I651" si="301">G651</f>
        <v>56300</v>
      </c>
      <c r="H650" s="136">
        <f t="shared" si="301"/>
        <v>60634</v>
      </c>
      <c r="I650" s="136">
        <f t="shared" si="301"/>
        <v>40749.599999999999</v>
      </c>
      <c r="J650" s="203">
        <f t="shared" ref="J650:J713" si="302">I650/G650*100</f>
        <v>72.379396092362342</v>
      </c>
      <c r="K650" s="137">
        <f t="shared" ref="K650:K713" si="303">I650/H650*100</f>
        <v>67.205858099416176</v>
      </c>
    </row>
    <row r="651" spans="1:11" ht="26.4">
      <c r="A651" s="138" t="s">
        <v>79</v>
      </c>
      <c r="B651" s="82" t="s">
        <v>59</v>
      </c>
      <c r="C651" s="95" t="s">
        <v>312</v>
      </c>
      <c r="D651" s="135" t="s">
        <v>477</v>
      </c>
      <c r="E651" s="140" t="s">
        <v>80</v>
      </c>
      <c r="F651" s="140"/>
      <c r="G651" s="136">
        <f t="shared" si="301"/>
        <v>56300</v>
      </c>
      <c r="H651" s="136">
        <f t="shared" si="301"/>
        <v>60634</v>
      </c>
      <c r="I651" s="136">
        <f t="shared" si="301"/>
        <v>40749.599999999999</v>
      </c>
      <c r="J651" s="203">
        <f t="shared" si="302"/>
        <v>72.379396092362342</v>
      </c>
      <c r="K651" s="137">
        <f t="shared" si="303"/>
        <v>67.205858099416176</v>
      </c>
    </row>
    <row r="652" spans="1:11">
      <c r="A652" s="138" t="s">
        <v>81</v>
      </c>
      <c r="B652" s="82" t="s">
        <v>59</v>
      </c>
      <c r="C652" s="95" t="s">
        <v>312</v>
      </c>
      <c r="D652" s="135" t="s">
        <v>477</v>
      </c>
      <c r="E652" s="140" t="s">
        <v>82</v>
      </c>
      <c r="F652" s="140">
        <v>900100</v>
      </c>
      <c r="G652" s="136">
        <v>56300</v>
      </c>
      <c r="H652" s="136">
        <v>60634</v>
      </c>
      <c r="I652" s="136">
        <v>40749.599999999999</v>
      </c>
      <c r="J652" s="203">
        <f t="shared" si="302"/>
        <v>72.379396092362342</v>
      </c>
      <c r="K652" s="137">
        <f t="shared" si="303"/>
        <v>67.205858099416176</v>
      </c>
    </row>
    <row r="653" spans="1:11">
      <c r="A653" s="141" t="s">
        <v>434</v>
      </c>
      <c r="B653" s="78" t="s">
        <v>59</v>
      </c>
      <c r="C653" s="79" t="s">
        <v>436</v>
      </c>
      <c r="D653" s="135"/>
      <c r="E653" s="140"/>
      <c r="F653" s="140"/>
      <c r="G653" s="130">
        <f t="shared" ref="G653:H656" si="304">G654</f>
        <v>9750</v>
      </c>
      <c r="H653" s="130">
        <f t="shared" si="304"/>
        <v>9750</v>
      </c>
      <c r="I653" s="130">
        <f t="shared" ref="I653:I654" si="305">I654</f>
        <v>7737.6</v>
      </c>
      <c r="J653" s="202">
        <f t="shared" si="302"/>
        <v>79.360000000000014</v>
      </c>
      <c r="K653" s="131">
        <f t="shared" si="303"/>
        <v>79.360000000000014</v>
      </c>
    </row>
    <row r="654" spans="1:11">
      <c r="A654" s="141" t="s">
        <v>435</v>
      </c>
      <c r="B654" s="78" t="s">
        <v>59</v>
      </c>
      <c r="C654" s="79" t="s">
        <v>437</v>
      </c>
      <c r="D654" s="135"/>
      <c r="E654" s="140"/>
      <c r="F654" s="140"/>
      <c r="G654" s="130">
        <f t="shared" si="304"/>
        <v>9750</v>
      </c>
      <c r="H654" s="130">
        <f t="shared" si="304"/>
        <v>9750</v>
      </c>
      <c r="I654" s="130">
        <f t="shared" si="305"/>
        <v>7737.6</v>
      </c>
      <c r="J654" s="202">
        <f t="shared" si="302"/>
        <v>79.360000000000014</v>
      </c>
      <c r="K654" s="131">
        <f t="shared" si="303"/>
        <v>79.360000000000014</v>
      </c>
    </row>
    <row r="655" spans="1:11" ht="39.6">
      <c r="A655" s="145" t="s">
        <v>491</v>
      </c>
      <c r="B655" s="193" t="s">
        <v>59</v>
      </c>
      <c r="C655" s="79" t="s">
        <v>437</v>
      </c>
      <c r="D655" s="127" t="s">
        <v>158</v>
      </c>
      <c r="E655" s="90"/>
      <c r="F655" s="90"/>
      <c r="G655" s="130">
        <f t="shared" si="304"/>
        <v>9750</v>
      </c>
      <c r="H655" s="130">
        <f t="shared" si="304"/>
        <v>9750</v>
      </c>
      <c r="I655" s="130">
        <f t="shared" ref="I655:I656" si="306">I656</f>
        <v>7737.6</v>
      </c>
      <c r="J655" s="202">
        <f t="shared" si="302"/>
        <v>79.360000000000014</v>
      </c>
      <c r="K655" s="131">
        <f t="shared" si="303"/>
        <v>79.360000000000014</v>
      </c>
    </row>
    <row r="656" spans="1:11" ht="39.6">
      <c r="A656" s="145" t="s">
        <v>584</v>
      </c>
      <c r="B656" s="78" t="s">
        <v>59</v>
      </c>
      <c r="C656" s="79" t="s">
        <v>437</v>
      </c>
      <c r="D656" s="127" t="s">
        <v>159</v>
      </c>
      <c r="E656" s="90"/>
      <c r="F656" s="90"/>
      <c r="G656" s="130">
        <f t="shared" si="304"/>
        <v>9750</v>
      </c>
      <c r="H656" s="130">
        <f t="shared" si="304"/>
        <v>9750</v>
      </c>
      <c r="I656" s="130">
        <f t="shared" si="306"/>
        <v>7737.6</v>
      </c>
      <c r="J656" s="202">
        <f t="shared" si="302"/>
        <v>79.360000000000014</v>
      </c>
      <c r="K656" s="131">
        <f t="shared" si="303"/>
        <v>79.360000000000014</v>
      </c>
    </row>
    <row r="657" spans="1:11" ht="26.4">
      <c r="A657" s="154" t="s">
        <v>585</v>
      </c>
      <c r="B657" s="71" t="s">
        <v>59</v>
      </c>
      <c r="C657" s="79" t="s">
        <v>437</v>
      </c>
      <c r="D657" s="127" t="s">
        <v>160</v>
      </c>
      <c r="E657" s="177"/>
      <c r="F657" s="177"/>
      <c r="G657" s="130">
        <f>G658+G661+G664</f>
        <v>9750</v>
      </c>
      <c r="H657" s="130">
        <f>H658+H661+H664</f>
        <v>9750</v>
      </c>
      <c r="I657" s="130">
        <f t="shared" ref="I657" si="307">I658+I661+I664</f>
        <v>7737.6</v>
      </c>
      <c r="J657" s="202">
        <f t="shared" si="302"/>
        <v>79.360000000000014</v>
      </c>
      <c r="K657" s="131">
        <f t="shared" si="303"/>
        <v>79.360000000000014</v>
      </c>
    </row>
    <row r="658" spans="1:11" ht="79.2">
      <c r="A658" s="160" t="s">
        <v>677</v>
      </c>
      <c r="B658" s="80" t="s">
        <v>59</v>
      </c>
      <c r="C658" s="95" t="s">
        <v>437</v>
      </c>
      <c r="D658" s="149" t="s">
        <v>675</v>
      </c>
      <c r="E658" s="94"/>
      <c r="F658" s="94"/>
      <c r="G658" s="136">
        <f>G659</f>
        <v>2</v>
      </c>
      <c r="H658" s="136">
        <f>H659</f>
        <v>2</v>
      </c>
      <c r="I658" s="136">
        <f t="shared" ref="I658:I659" si="308">I659</f>
        <v>2</v>
      </c>
      <c r="J658" s="203">
        <f t="shared" si="302"/>
        <v>100</v>
      </c>
      <c r="K658" s="137">
        <f t="shared" si="303"/>
        <v>100</v>
      </c>
    </row>
    <row r="659" spans="1:11">
      <c r="A659" s="138" t="s">
        <v>68</v>
      </c>
      <c r="B659" s="88" t="s">
        <v>59</v>
      </c>
      <c r="C659" s="95" t="s">
        <v>437</v>
      </c>
      <c r="D659" s="149" t="s">
        <v>675</v>
      </c>
      <c r="E659" s="140" t="s">
        <v>69</v>
      </c>
      <c r="F659" s="140"/>
      <c r="G659" s="136">
        <f>G660</f>
        <v>2</v>
      </c>
      <c r="H659" s="136">
        <f>H660</f>
        <v>2</v>
      </c>
      <c r="I659" s="136">
        <f t="shared" si="308"/>
        <v>2</v>
      </c>
      <c r="J659" s="203">
        <f t="shared" si="302"/>
        <v>100</v>
      </c>
      <c r="K659" s="137">
        <f t="shared" si="303"/>
        <v>100</v>
      </c>
    </row>
    <row r="660" spans="1:11" ht="26.4">
      <c r="A660" s="138" t="s">
        <v>70</v>
      </c>
      <c r="B660" s="75" t="s">
        <v>59</v>
      </c>
      <c r="C660" s="95" t="s">
        <v>437</v>
      </c>
      <c r="D660" s="149" t="s">
        <v>675</v>
      </c>
      <c r="E660" s="140" t="s">
        <v>71</v>
      </c>
      <c r="F660" s="140">
        <v>900100</v>
      </c>
      <c r="G660" s="136">
        <v>2</v>
      </c>
      <c r="H660" s="136">
        <v>2</v>
      </c>
      <c r="I660" s="136">
        <v>2</v>
      </c>
      <c r="J660" s="203">
        <f t="shared" si="302"/>
        <v>100</v>
      </c>
      <c r="K660" s="137">
        <f t="shared" si="303"/>
        <v>100</v>
      </c>
    </row>
    <row r="661" spans="1:11" ht="92.4">
      <c r="A661" s="160" t="s">
        <v>678</v>
      </c>
      <c r="B661" s="139" t="s">
        <v>59</v>
      </c>
      <c r="C661" s="95" t="s">
        <v>437</v>
      </c>
      <c r="D661" s="149" t="s">
        <v>676</v>
      </c>
      <c r="E661" s="94"/>
      <c r="F661" s="94"/>
      <c r="G661" s="136">
        <f>G662</f>
        <v>5158.6000000000004</v>
      </c>
      <c r="H661" s="136">
        <f>H662</f>
        <v>5158.6000000000004</v>
      </c>
      <c r="I661" s="136">
        <f t="shared" ref="I661:I662" si="309">I662</f>
        <v>5158</v>
      </c>
      <c r="J661" s="203">
        <f t="shared" si="302"/>
        <v>99.988368937308564</v>
      </c>
      <c r="K661" s="137">
        <f t="shared" si="303"/>
        <v>99.988368937308564</v>
      </c>
    </row>
    <row r="662" spans="1:11">
      <c r="A662" s="138" t="s">
        <v>68</v>
      </c>
      <c r="B662" s="139" t="s">
        <v>59</v>
      </c>
      <c r="C662" s="95" t="s">
        <v>437</v>
      </c>
      <c r="D662" s="149" t="s">
        <v>676</v>
      </c>
      <c r="E662" s="140" t="s">
        <v>69</v>
      </c>
      <c r="F662" s="140"/>
      <c r="G662" s="136">
        <f>G663</f>
        <v>5158.6000000000004</v>
      </c>
      <c r="H662" s="136">
        <f>H663</f>
        <v>5158.6000000000004</v>
      </c>
      <c r="I662" s="136">
        <f t="shared" si="309"/>
        <v>5158</v>
      </c>
      <c r="J662" s="203">
        <f t="shared" si="302"/>
        <v>99.988368937308564</v>
      </c>
      <c r="K662" s="137">
        <f t="shared" si="303"/>
        <v>99.988368937308564</v>
      </c>
    </row>
    <row r="663" spans="1:11" ht="26.4">
      <c r="A663" s="138" t="s">
        <v>70</v>
      </c>
      <c r="B663" s="85" t="s">
        <v>59</v>
      </c>
      <c r="C663" s="95" t="s">
        <v>437</v>
      </c>
      <c r="D663" s="149" t="s">
        <v>676</v>
      </c>
      <c r="E663" s="140" t="s">
        <v>71</v>
      </c>
      <c r="F663" s="140">
        <v>900100</v>
      </c>
      <c r="G663" s="136">
        <v>5158.6000000000004</v>
      </c>
      <c r="H663" s="136">
        <v>5158.6000000000004</v>
      </c>
      <c r="I663" s="136">
        <v>5158</v>
      </c>
      <c r="J663" s="203">
        <f t="shared" si="302"/>
        <v>99.988368937308564</v>
      </c>
      <c r="K663" s="137">
        <f t="shared" si="303"/>
        <v>99.988368937308564</v>
      </c>
    </row>
    <row r="664" spans="1:11" ht="129.75" customHeight="1">
      <c r="A664" s="138" t="s">
        <v>711</v>
      </c>
      <c r="B664" s="85" t="s">
        <v>59</v>
      </c>
      <c r="C664" s="95" t="s">
        <v>437</v>
      </c>
      <c r="D664" s="149" t="s">
        <v>710</v>
      </c>
      <c r="E664" s="140"/>
      <c r="F664" s="140"/>
      <c r="G664" s="136">
        <f>G665</f>
        <v>4589.3999999999996</v>
      </c>
      <c r="H664" s="136">
        <f>H665</f>
        <v>4589.3999999999996</v>
      </c>
      <c r="I664" s="136">
        <f t="shared" ref="I664:I665" si="310">I665</f>
        <v>2577.6</v>
      </c>
      <c r="J664" s="203">
        <f t="shared" si="302"/>
        <v>56.16420447117271</v>
      </c>
      <c r="K664" s="137">
        <f t="shared" si="303"/>
        <v>56.16420447117271</v>
      </c>
    </row>
    <row r="665" spans="1:11">
      <c r="A665" s="138" t="s">
        <v>68</v>
      </c>
      <c r="B665" s="85" t="s">
        <v>59</v>
      </c>
      <c r="C665" s="95" t="s">
        <v>437</v>
      </c>
      <c r="D665" s="149" t="s">
        <v>710</v>
      </c>
      <c r="E665" s="140" t="s">
        <v>69</v>
      </c>
      <c r="F665" s="140"/>
      <c r="G665" s="136">
        <f>G666</f>
        <v>4589.3999999999996</v>
      </c>
      <c r="H665" s="136">
        <f>H666</f>
        <v>4589.3999999999996</v>
      </c>
      <c r="I665" s="136">
        <f t="shared" si="310"/>
        <v>2577.6</v>
      </c>
      <c r="J665" s="203">
        <f t="shared" si="302"/>
        <v>56.16420447117271</v>
      </c>
      <c r="K665" s="137">
        <f t="shared" si="303"/>
        <v>56.16420447117271</v>
      </c>
    </row>
    <row r="666" spans="1:11" ht="26.4">
      <c r="A666" s="138" t="s">
        <v>70</v>
      </c>
      <c r="B666" s="85" t="s">
        <v>59</v>
      </c>
      <c r="C666" s="95" t="s">
        <v>437</v>
      </c>
      <c r="D666" s="149" t="s">
        <v>710</v>
      </c>
      <c r="E666" s="140" t="s">
        <v>71</v>
      </c>
      <c r="F666" s="140">
        <v>900100</v>
      </c>
      <c r="G666" s="136">
        <v>4589.3999999999996</v>
      </c>
      <c r="H666" s="136">
        <v>4589.3999999999996</v>
      </c>
      <c r="I666" s="136">
        <v>2577.6</v>
      </c>
      <c r="J666" s="203">
        <f t="shared" si="302"/>
        <v>56.16420447117271</v>
      </c>
      <c r="K666" s="137">
        <f t="shared" si="303"/>
        <v>56.16420447117271</v>
      </c>
    </row>
    <row r="667" spans="1:11">
      <c r="A667" s="129" t="s">
        <v>124</v>
      </c>
      <c r="B667" s="193">
        <v>902</v>
      </c>
      <c r="C667" s="148"/>
      <c r="D667" s="84"/>
      <c r="E667" s="193"/>
      <c r="F667" s="193"/>
      <c r="G667" s="130">
        <f>G668+G694+G710+G743</f>
        <v>433067.89999999997</v>
      </c>
      <c r="H667" s="130">
        <f>H668+H694+H710+H743</f>
        <v>471331.3</v>
      </c>
      <c r="I667" s="130">
        <f>I668+I694+I710+I743</f>
        <v>270961.59999999998</v>
      </c>
      <c r="J667" s="202">
        <f t="shared" si="302"/>
        <v>62.567925260680838</v>
      </c>
      <c r="K667" s="131">
        <f t="shared" si="303"/>
        <v>57.488564837514502</v>
      </c>
    </row>
    <row r="668" spans="1:11">
      <c r="A668" s="100" t="s">
        <v>60</v>
      </c>
      <c r="B668" s="193">
        <v>902</v>
      </c>
      <c r="C668" s="148" t="s">
        <v>354</v>
      </c>
      <c r="D668" s="84"/>
      <c r="E668" s="193"/>
      <c r="F668" s="193"/>
      <c r="G668" s="130">
        <f>G669</f>
        <v>39861.799999999996</v>
      </c>
      <c r="H668" s="130">
        <f>H669</f>
        <v>39861.799999999996</v>
      </c>
      <c r="I668" s="130">
        <f t="shared" ref="I668" si="311">I669</f>
        <v>27959.100000000002</v>
      </c>
      <c r="J668" s="202">
        <f t="shared" si="302"/>
        <v>70.140083990186113</v>
      </c>
      <c r="K668" s="131">
        <f t="shared" si="303"/>
        <v>70.140083990186113</v>
      </c>
    </row>
    <row r="669" spans="1:11">
      <c r="A669" s="105" t="s">
        <v>76</v>
      </c>
      <c r="B669" s="193">
        <v>902</v>
      </c>
      <c r="C669" s="148" t="s">
        <v>273</v>
      </c>
      <c r="D669" s="75"/>
      <c r="E669" s="139"/>
      <c r="F669" s="139"/>
      <c r="G669" s="130">
        <f>G670+G690</f>
        <v>39861.799999999996</v>
      </c>
      <c r="H669" s="130">
        <f>H670+H690</f>
        <v>39861.799999999996</v>
      </c>
      <c r="I669" s="130">
        <f>I670+I690</f>
        <v>27959.100000000002</v>
      </c>
      <c r="J669" s="202">
        <f t="shared" si="302"/>
        <v>70.140083990186113</v>
      </c>
      <c r="K669" s="131">
        <f t="shared" si="303"/>
        <v>70.140083990186113</v>
      </c>
    </row>
    <row r="670" spans="1:11" ht="26.4">
      <c r="A670" s="132" t="s">
        <v>653</v>
      </c>
      <c r="B670" s="193">
        <v>902</v>
      </c>
      <c r="C670" s="148" t="s">
        <v>273</v>
      </c>
      <c r="D670" s="127" t="s">
        <v>177</v>
      </c>
      <c r="E670" s="93"/>
      <c r="F670" s="93"/>
      <c r="G670" s="130">
        <f>G671</f>
        <v>37720.199999999997</v>
      </c>
      <c r="H670" s="130">
        <f>H671</f>
        <v>37720.199999999997</v>
      </c>
      <c r="I670" s="130">
        <f t="shared" ref="I670" si="312">I671</f>
        <v>25846.9</v>
      </c>
      <c r="J670" s="202">
        <f t="shared" si="302"/>
        <v>68.522701364255767</v>
      </c>
      <c r="K670" s="131">
        <f t="shared" si="303"/>
        <v>68.522701364255767</v>
      </c>
    </row>
    <row r="671" spans="1:11">
      <c r="A671" s="132" t="s">
        <v>321</v>
      </c>
      <c r="B671" s="193">
        <v>902</v>
      </c>
      <c r="C671" s="148" t="s">
        <v>273</v>
      </c>
      <c r="D671" s="127" t="s">
        <v>323</v>
      </c>
      <c r="E671" s="91"/>
      <c r="F671" s="91"/>
      <c r="G671" s="130">
        <f>G676+G682+G672</f>
        <v>37720.199999999997</v>
      </c>
      <c r="H671" s="130">
        <f>H676+H682+H672</f>
        <v>37720.199999999997</v>
      </c>
      <c r="I671" s="130">
        <f>I676+I682+I672</f>
        <v>25846.9</v>
      </c>
      <c r="J671" s="202">
        <f t="shared" si="302"/>
        <v>68.522701364255767</v>
      </c>
      <c r="K671" s="131">
        <f t="shared" si="303"/>
        <v>68.522701364255767</v>
      </c>
    </row>
    <row r="672" spans="1:11" ht="26.4">
      <c r="A672" s="146" t="s">
        <v>658</v>
      </c>
      <c r="B672" s="193">
        <v>902</v>
      </c>
      <c r="C672" s="148" t="s">
        <v>273</v>
      </c>
      <c r="D672" s="127" t="s">
        <v>335</v>
      </c>
      <c r="E672" s="90"/>
      <c r="F672" s="90"/>
      <c r="G672" s="130">
        <f>G673</f>
        <v>7120</v>
      </c>
      <c r="H672" s="130">
        <f>H673</f>
        <v>7120</v>
      </c>
      <c r="I672" s="130">
        <f t="shared" ref="I672" si="313">I673</f>
        <v>4121.8</v>
      </c>
      <c r="J672" s="202">
        <f t="shared" si="302"/>
        <v>57.890449438202253</v>
      </c>
      <c r="K672" s="131">
        <f t="shared" si="303"/>
        <v>57.890449438202253</v>
      </c>
    </row>
    <row r="673" spans="1:11" ht="26.4">
      <c r="A673" s="147" t="s">
        <v>690</v>
      </c>
      <c r="B673" s="139">
        <v>902</v>
      </c>
      <c r="C673" s="149" t="s">
        <v>273</v>
      </c>
      <c r="D673" s="135" t="s">
        <v>689</v>
      </c>
      <c r="E673" s="87"/>
      <c r="F673" s="87"/>
      <c r="G673" s="136">
        <f t="shared" ref="G673:I674" si="314">G674</f>
        <v>7120</v>
      </c>
      <c r="H673" s="136">
        <f t="shared" si="314"/>
        <v>7120</v>
      </c>
      <c r="I673" s="136">
        <f t="shared" si="314"/>
        <v>4121.8</v>
      </c>
      <c r="J673" s="203">
        <f t="shared" si="302"/>
        <v>57.890449438202253</v>
      </c>
      <c r="K673" s="137">
        <f t="shared" si="303"/>
        <v>57.890449438202253</v>
      </c>
    </row>
    <row r="674" spans="1:11">
      <c r="A674" s="138" t="s">
        <v>68</v>
      </c>
      <c r="B674" s="139">
        <v>902</v>
      </c>
      <c r="C674" s="149" t="s">
        <v>273</v>
      </c>
      <c r="D674" s="135" t="s">
        <v>689</v>
      </c>
      <c r="E674" s="140" t="s">
        <v>69</v>
      </c>
      <c r="F674" s="140"/>
      <c r="G674" s="136">
        <f t="shared" si="314"/>
        <v>7120</v>
      </c>
      <c r="H674" s="136">
        <f t="shared" si="314"/>
        <v>7120</v>
      </c>
      <c r="I674" s="136">
        <f t="shared" si="314"/>
        <v>4121.8</v>
      </c>
      <c r="J674" s="203">
        <f t="shared" si="302"/>
        <v>57.890449438202253</v>
      </c>
      <c r="K674" s="137">
        <f t="shared" si="303"/>
        <v>57.890449438202253</v>
      </c>
    </row>
    <row r="675" spans="1:11" ht="26.4">
      <c r="A675" s="138" t="s">
        <v>70</v>
      </c>
      <c r="B675" s="139">
        <v>902</v>
      </c>
      <c r="C675" s="149" t="s">
        <v>273</v>
      </c>
      <c r="D675" s="135" t="s">
        <v>689</v>
      </c>
      <c r="E675" s="140" t="s">
        <v>71</v>
      </c>
      <c r="F675" s="140">
        <v>900100</v>
      </c>
      <c r="G675" s="136">
        <v>7120</v>
      </c>
      <c r="H675" s="136">
        <v>7120</v>
      </c>
      <c r="I675" s="136">
        <v>4121.8</v>
      </c>
      <c r="J675" s="203">
        <f t="shared" si="302"/>
        <v>57.890449438202253</v>
      </c>
      <c r="K675" s="137">
        <f t="shared" si="303"/>
        <v>57.890449438202253</v>
      </c>
    </row>
    <row r="676" spans="1:11" ht="52.8">
      <c r="A676" s="146" t="s">
        <v>742</v>
      </c>
      <c r="B676" s="193">
        <v>902</v>
      </c>
      <c r="C676" s="79" t="s">
        <v>273</v>
      </c>
      <c r="D676" s="127" t="s">
        <v>336</v>
      </c>
      <c r="E676" s="142"/>
      <c r="F676" s="142"/>
      <c r="G676" s="130">
        <f>G677</f>
        <v>7573.5999999999995</v>
      </c>
      <c r="H676" s="130">
        <f>H677</f>
        <v>7573.5999999999995</v>
      </c>
      <c r="I676" s="130">
        <f t="shared" ref="I676" si="315">I677</f>
        <v>4676.5</v>
      </c>
      <c r="J676" s="202">
        <f t="shared" si="302"/>
        <v>61.74738565543467</v>
      </c>
      <c r="K676" s="131">
        <f t="shared" si="303"/>
        <v>61.74738565543467</v>
      </c>
    </row>
    <row r="677" spans="1:11" ht="52.8">
      <c r="A677" s="147" t="s">
        <v>743</v>
      </c>
      <c r="B677" s="139">
        <v>902</v>
      </c>
      <c r="C677" s="95" t="s">
        <v>273</v>
      </c>
      <c r="D677" s="135" t="s">
        <v>741</v>
      </c>
      <c r="E677" s="140"/>
      <c r="F677" s="140"/>
      <c r="G677" s="136">
        <f>G678+G680</f>
        <v>7573.5999999999995</v>
      </c>
      <c r="H677" s="136">
        <f>H678+H680</f>
        <v>7573.5999999999995</v>
      </c>
      <c r="I677" s="136">
        <f t="shared" ref="I677" si="316">I678+I680</f>
        <v>4676.5</v>
      </c>
      <c r="J677" s="203">
        <f t="shared" si="302"/>
        <v>61.74738565543467</v>
      </c>
      <c r="K677" s="137">
        <f t="shared" si="303"/>
        <v>61.74738565543467</v>
      </c>
    </row>
    <row r="678" spans="1:11" ht="39.6">
      <c r="A678" s="138" t="s">
        <v>63</v>
      </c>
      <c r="B678" s="139">
        <v>902</v>
      </c>
      <c r="C678" s="95" t="s">
        <v>273</v>
      </c>
      <c r="D678" s="135" t="s">
        <v>741</v>
      </c>
      <c r="E678" s="140" t="s">
        <v>64</v>
      </c>
      <c r="F678" s="140"/>
      <c r="G678" s="136">
        <f>G679</f>
        <v>6876.4</v>
      </c>
      <c r="H678" s="136">
        <f>H679</f>
        <v>6876.4</v>
      </c>
      <c r="I678" s="136">
        <f t="shared" ref="I678" si="317">I679</f>
        <v>4479.2</v>
      </c>
      <c r="J678" s="203">
        <f t="shared" si="302"/>
        <v>65.138735384794373</v>
      </c>
      <c r="K678" s="137">
        <f t="shared" si="303"/>
        <v>65.138735384794373</v>
      </c>
    </row>
    <row r="679" spans="1:11">
      <c r="A679" s="138" t="s">
        <v>65</v>
      </c>
      <c r="B679" s="139">
        <v>902</v>
      </c>
      <c r="C679" s="95" t="s">
        <v>273</v>
      </c>
      <c r="D679" s="135" t="s">
        <v>741</v>
      </c>
      <c r="E679" s="140" t="s">
        <v>66</v>
      </c>
      <c r="F679" s="140">
        <v>900303</v>
      </c>
      <c r="G679" s="136">
        <v>6876.4</v>
      </c>
      <c r="H679" s="136">
        <v>6876.4</v>
      </c>
      <c r="I679" s="136">
        <v>4479.2</v>
      </c>
      <c r="J679" s="203">
        <f t="shared" si="302"/>
        <v>65.138735384794373</v>
      </c>
      <c r="K679" s="137">
        <f t="shared" si="303"/>
        <v>65.138735384794373</v>
      </c>
    </row>
    <row r="680" spans="1:11">
      <c r="A680" s="138" t="s">
        <v>68</v>
      </c>
      <c r="B680" s="139">
        <v>902</v>
      </c>
      <c r="C680" s="95" t="s">
        <v>273</v>
      </c>
      <c r="D680" s="135" t="s">
        <v>741</v>
      </c>
      <c r="E680" s="140" t="s">
        <v>69</v>
      </c>
      <c r="F680" s="140"/>
      <c r="G680" s="136">
        <f>G681</f>
        <v>697.2</v>
      </c>
      <c r="H680" s="136">
        <f>H681</f>
        <v>697.2</v>
      </c>
      <c r="I680" s="136">
        <f>I681</f>
        <v>197.3</v>
      </c>
      <c r="J680" s="203">
        <f t="shared" si="302"/>
        <v>28.298909925415948</v>
      </c>
      <c r="K680" s="137">
        <f t="shared" si="303"/>
        <v>28.298909925415948</v>
      </c>
    </row>
    <row r="681" spans="1:11" ht="26.4">
      <c r="A681" s="138" t="s">
        <v>70</v>
      </c>
      <c r="B681" s="139">
        <v>902</v>
      </c>
      <c r="C681" s="95" t="s">
        <v>273</v>
      </c>
      <c r="D681" s="135" t="s">
        <v>741</v>
      </c>
      <c r="E681" s="140" t="s">
        <v>71</v>
      </c>
      <c r="F681" s="140">
        <v>900303</v>
      </c>
      <c r="G681" s="136">
        <v>697.2</v>
      </c>
      <c r="H681" s="136">
        <v>697.2</v>
      </c>
      <c r="I681" s="136">
        <v>197.3</v>
      </c>
      <c r="J681" s="203">
        <f t="shared" si="302"/>
        <v>28.298909925415948</v>
      </c>
      <c r="K681" s="137">
        <f t="shared" si="303"/>
        <v>28.298909925415948</v>
      </c>
    </row>
    <row r="682" spans="1:11" ht="26.4">
      <c r="A682" s="141" t="s">
        <v>337</v>
      </c>
      <c r="B682" s="193">
        <v>902</v>
      </c>
      <c r="C682" s="148" t="s">
        <v>273</v>
      </c>
      <c r="D682" s="127" t="s">
        <v>659</v>
      </c>
      <c r="E682" s="142"/>
      <c r="F682" s="142"/>
      <c r="G682" s="130">
        <f>G683</f>
        <v>23026.6</v>
      </c>
      <c r="H682" s="130">
        <f>H683</f>
        <v>23026.6</v>
      </c>
      <c r="I682" s="130">
        <f t="shared" ref="I682" si="318">I683</f>
        <v>17048.600000000002</v>
      </c>
      <c r="J682" s="202">
        <f t="shared" si="302"/>
        <v>74.038720436364912</v>
      </c>
      <c r="K682" s="131">
        <f t="shared" si="303"/>
        <v>74.038720436364912</v>
      </c>
    </row>
    <row r="683" spans="1:11">
      <c r="A683" s="138" t="s">
        <v>62</v>
      </c>
      <c r="B683" s="139">
        <v>902</v>
      </c>
      <c r="C683" s="149" t="s">
        <v>273</v>
      </c>
      <c r="D683" s="135" t="s">
        <v>660</v>
      </c>
      <c r="E683" s="140"/>
      <c r="F683" s="140"/>
      <c r="G683" s="136">
        <f>G684+G686+G688</f>
        <v>23026.6</v>
      </c>
      <c r="H683" s="136">
        <f>H684+H686+H688</f>
        <v>23026.6</v>
      </c>
      <c r="I683" s="136">
        <f>I684+I686+I688</f>
        <v>17048.600000000002</v>
      </c>
      <c r="J683" s="203">
        <f t="shared" si="302"/>
        <v>74.038720436364912</v>
      </c>
      <c r="K683" s="137">
        <f t="shared" si="303"/>
        <v>74.038720436364912</v>
      </c>
    </row>
    <row r="684" spans="1:11" ht="39.6">
      <c r="A684" s="138" t="s">
        <v>63</v>
      </c>
      <c r="B684" s="139">
        <v>902</v>
      </c>
      <c r="C684" s="149" t="s">
        <v>273</v>
      </c>
      <c r="D684" s="135" t="s">
        <v>660</v>
      </c>
      <c r="E684" s="140" t="s">
        <v>64</v>
      </c>
      <c r="F684" s="140"/>
      <c r="G684" s="136">
        <f>G685</f>
        <v>21755.1</v>
      </c>
      <c r="H684" s="136">
        <f>H685</f>
        <v>21755.1</v>
      </c>
      <c r="I684" s="136">
        <f>I685</f>
        <v>16399.7</v>
      </c>
      <c r="J684" s="203">
        <f t="shared" si="302"/>
        <v>75.383243469347434</v>
      </c>
      <c r="K684" s="137">
        <f t="shared" si="303"/>
        <v>75.383243469347434</v>
      </c>
    </row>
    <row r="685" spans="1:11">
      <c r="A685" s="138" t="s">
        <v>65</v>
      </c>
      <c r="B685" s="139">
        <v>902</v>
      </c>
      <c r="C685" s="149" t="s">
        <v>273</v>
      </c>
      <c r="D685" s="135" t="s">
        <v>660</v>
      </c>
      <c r="E685" s="140" t="s">
        <v>66</v>
      </c>
      <c r="F685" s="140">
        <v>900100</v>
      </c>
      <c r="G685" s="136">
        <v>21755.1</v>
      </c>
      <c r="H685" s="136">
        <v>21755.1</v>
      </c>
      <c r="I685" s="136">
        <v>16399.7</v>
      </c>
      <c r="J685" s="203">
        <f t="shared" si="302"/>
        <v>75.383243469347434</v>
      </c>
      <c r="K685" s="137">
        <f t="shared" si="303"/>
        <v>75.383243469347434</v>
      </c>
    </row>
    <row r="686" spans="1:11">
      <c r="A686" s="138" t="s">
        <v>68</v>
      </c>
      <c r="B686" s="139">
        <v>902</v>
      </c>
      <c r="C686" s="149" t="s">
        <v>273</v>
      </c>
      <c r="D686" s="135" t="s">
        <v>660</v>
      </c>
      <c r="E686" s="140" t="s">
        <v>69</v>
      </c>
      <c r="F686" s="140"/>
      <c r="G686" s="136">
        <f>G687</f>
        <v>1080</v>
      </c>
      <c r="H686" s="136">
        <f>H687</f>
        <v>1080</v>
      </c>
      <c r="I686" s="136">
        <f>I687</f>
        <v>556.70000000000005</v>
      </c>
      <c r="J686" s="203">
        <f t="shared" si="302"/>
        <v>51.546296296296305</v>
      </c>
      <c r="K686" s="137">
        <f t="shared" si="303"/>
        <v>51.546296296296305</v>
      </c>
    </row>
    <row r="687" spans="1:11" ht="26.4">
      <c r="A687" s="138" t="s">
        <v>70</v>
      </c>
      <c r="B687" s="139">
        <v>902</v>
      </c>
      <c r="C687" s="149" t="s">
        <v>273</v>
      </c>
      <c r="D687" s="135" t="s">
        <v>660</v>
      </c>
      <c r="E687" s="140" t="s">
        <v>71</v>
      </c>
      <c r="F687" s="140">
        <v>900100</v>
      </c>
      <c r="G687" s="136">
        <v>1080</v>
      </c>
      <c r="H687" s="136">
        <v>1080</v>
      </c>
      <c r="I687" s="136">
        <v>556.70000000000005</v>
      </c>
      <c r="J687" s="203">
        <f t="shared" si="302"/>
        <v>51.546296296296305</v>
      </c>
      <c r="K687" s="137">
        <f t="shared" si="303"/>
        <v>51.546296296296305</v>
      </c>
    </row>
    <row r="688" spans="1:11">
      <c r="A688" s="138" t="s">
        <v>72</v>
      </c>
      <c r="B688" s="139">
        <v>902</v>
      </c>
      <c r="C688" s="149" t="s">
        <v>273</v>
      </c>
      <c r="D688" s="135" t="s">
        <v>660</v>
      </c>
      <c r="E688" s="140" t="s">
        <v>73</v>
      </c>
      <c r="F688" s="140"/>
      <c r="G688" s="136">
        <f>G689</f>
        <v>191.5</v>
      </c>
      <c r="H688" s="136">
        <f>H689</f>
        <v>191.5</v>
      </c>
      <c r="I688" s="136">
        <f>I689</f>
        <v>92.2</v>
      </c>
      <c r="J688" s="203">
        <f t="shared" si="302"/>
        <v>48.146214099216714</v>
      </c>
      <c r="K688" s="137">
        <f t="shared" si="303"/>
        <v>48.146214099216714</v>
      </c>
    </row>
    <row r="689" spans="1:13">
      <c r="A689" s="138" t="s">
        <v>74</v>
      </c>
      <c r="B689" s="139">
        <v>902</v>
      </c>
      <c r="C689" s="149" t="s">
        <v>273</v>
      </c>
      <c r="D689" s="135" t="s">
        <v>660</v>
      </c>
      <c r="E689" s="140" t="s">
        <v>75</v>
      </c>
      <c r="F689" s="140">
        <v>900100</v>
      </c>
      <c r="G689" s="136">
        <v>191.5</v>
      </c>
      <c r="H689" s="136">
        <v>191.5</v>
      </c>
      <c r="I689" s="136">
        <v>92.2</v>
      </c>
      <c r="J689" s="203">
        <f t="shared" si="302"/>
        <v>48.146214099216714</v>
      </c>
      <c r="K689" s="137">
        <f t="shared" si="303"/>
        <v>48.146214099216714</v>
      </c>
    </row>
    <row r="690" spans="1:13">
      <c r="A690" s="152" t="s">
        <v>193</v>
      </c>
      <c r="B690" s="193">
        <v>902</v>
      </c>
      <c r="C690" s="79" t="s">
        <v>273</v>
      </c>
      <c r="D690" s="92" t="s">
        <v>163</v>
      </c>
      <c r="E690" s="140"/>
      <c r="F690" s="140"/>
      <c r="G690" s="130">
        <f t="shared" ref="G690:H692" si="319">G691</f>
        <v>2141.6</v>
      </c>
      <c r="H690" s="130">
        <f t="shared" si="319"/>
        <v>2141.6</v>
      </c>
      <c r="I690" s="130">
        <f t="shared" ref="I690:I692" si="320">I691</f>
        <v>2112.1999999999998</v>
      </c>
      <c r="J690" s="202">
        <f t="shared" si="302"/>
        <v>98.627194620844222</v>
      </c>
      <c r="K690" s="131">
        <f t="shared" si="303"/>
        <v>98.627194620844222</v>
      </c>
    </row>
    <row r="691" spans="1:13">
      <c r="A691" s="141" t="s">
        <v>704</v>
      </c>
      <c r="B691" s="193">
        <v>902</v>
      </c>
      <c r="C691" s="79" t="s">
        <v>273</v>
      </c>
      <c r="D691" s="127" t="s">
        <v>703</v>
      </c>
      <c r="E691" s="140"/>
      <c r="F691" s="140"/>
      <c r="G691" s="130">
        <f t="shared" si="319"/>
        <v>2141.6</v>
      </c>
      <c r="H691" s="130">
        <f t="shared" si="319"/>
        <v>2141.6</v>
      </c>
      <c r="I691" s="130">
        <f t="shared" si="320"/>
        <v>2112.1999999999998</v>
      </c>
      <c r="J691" s="202">
        <f t="shared" si="302"/>
        <v>98.627194620844222</v>
      </c>
      <c r="K691" s="131">
        <f t="shared" si="303"/>
        <v>98.627194620844222</v>
      </c>
    </row>
    <row r="692" spans="1:13">
      <c r="A692" s="138" t="s">
        <v>72</v>
      </c>
      <c r="B692" s="139">
        <v>902</v>
      </c>
      <c r="C692" s="95" t="s">
        <v>273</v>
      </c>
      <c r="D692" s="135" t="s">
        <v>703</v>
      </c>
      <c r="E692" s="140" t="s">
        <v>73</v>
      </c>
      <c r="F692" s="140"/>
      <c r="G692" s="136">
        <f t="shared" si="319"/>
        <v>2141.6</v>
      </c>
      <c r="H692" s="136">
        <f t="shared" si="319"/>
        <v>2141.6</v>
      </c>
      <c r="I692" s="136">
        <f t="shared" si="320"/>
        <v>2112.1999999999998</v>
      </c>
      <c r="J692" s="203">
        <f t="shared" si="302"/>
        <v>98.627194620844222</v>
      </c>
      <c r="K692" s="137">
        <f t="shared" si="303"/>
        <v>98.627194620844222</v>
      </c>
    </row>
    <row r="693" spans="1:13">
      <c r="A693" s="138" t="s">
        <v>705</v>
      </c>
      <c r="B693" s="139">
        <v>902</v>
      </c>
      <c r="C693" s="95" t="s">
        <v>273</v>
      </c>
      <c r="D693" s="135" t="s">
        <v>703</v>
      </c>
      <c r="E693" s="140">
        <v>830</v>
      </c>
      <c r="F693" s="140">
        <v>900100</v>
      </c>
      <c r="G693" s="136">
        <v>2141.6</v>
      </c>
      <c r="H693" s="136">
        <v>2141.6</v>
      </c>
      <c r="I693" s="136">
        <v>2112.1999999999998</v>
      </c>
      <c r="J693" s="203">
        <f t="shared" si="302"/>
        <v>98.627194620844222</v>
      </c>
      <c r="K693" s="137">
        <f t="shared" si="303"/>
        <v>98.627194620844222</v>
      </c>
      <c r="M693" s="196"/>
    </row>
    <row r="694" spans="1:13">
      <c r="A694" s="141" t="s">
        <v>86</v>
      </c>
      <c r="B694" s="193">
        <v>902</v>
      </c>
      <c r="C694" s="79" t="s">
        <v>358</v>
      </c>
      <c r="D694" s="135"/>
      <c r="E694" s="140"/>
      <c r="F694" s="140"/>
      <c r="G694" s="130">
        <f t="shared" ref="G694:H696" si="321">G695</f>
        <v>510</v>
      </c>
      <c r="H694" s="130">
        <f t="shared" si="321"/>
        <v>510</v>
      </c>
      <c r="I694" s="130">
        <f t="shared" ref="I694:I696" si="322">I695</f>
        <v>171</v>
      </c>
      <c r="J694" s="202">
        <f t="shared" si="302"/>
        <v>33.529411764705877</v>
      </c>
      <c r="K694" s="131">
        <f t="shared" si="303"/>
        <v>33.529411764705877</v>
      </c>
    </row>
    <row r="695" spans="1:13">
      <c r="A695" s="101" t="s">
        <v>90</v>
      </c>
      <c r="B695" s="193">
        <v>902</v>
      </c>
      <c r="C695" s="79" t="s">
        <v>272</v>
      </c>
      <c r="D695" s="135"/>
      <c r="E695" s="140"/>
      <c r="F695" s="140"/>
      <c r="G695" s="130">
        <f t="shared" si="321"/>
        <v>510</v>
      </c>
      <c r="H695" s="130">
        <f t="shared" si="321"/>
        <v>510</v>
      </c>
      <c r="I695" s="130">
        <f t="shared" si="322"/>
        <v>171</v>
      </c>
      <c r="J695" s="202">
        <f t="shared" si="302"/>
        <v>33.529411764705877</v>
      </c>
      <c r="K695" s="131">
        <f t="shared" si="303"/>
        <v>33.529411764705877</v>
      </c>
    </row>
    <row r="696" spans="1:13">
      <c r="A696" s="141" t="s">
        <v>567</v>
      </c>
      <c r="B696" s="193">
        <v>902</v>
      </c>
      <c r="C696" s="79" t="s">
        <v>272</v>
      </c>
      <c r="D696" s="127" t="s">
        <v>161</v>
      </c>
      <c r="E696" s="140"/>
      <c r="F696" s="140"/>
      <c r="G696" s="130">
        <f t="shared" si="321"/>
        <v>510</v>
      </c>
      <c r="H696" s="130">
        <f t="shared" si="321"/>
        <v>510</v>
      </c>
      <c r="I696" s="130">
        <f t="shared" si="322"/>
        <v>171</v>
      </c>
      <c r="J696" s="202">
        <f t="shared" si="302"/>
        <v>33.529411764705877</v>
      </c>
      <c r="K696" s="131">
        <f t="shared" si="303"/>
        <v>33.529411764705877</v>
      </c>
    </row>
    <row r="697" spans="1:13" ht="39.6">
      <c r="A697" s="132" t="s">
        <v>560</v>
      </c>
      <c r="B697" s="193">
        <v>902</v>
      </c>
      <c r="C697" s="79" t="s">
        <v>272</v>
      </c>
      <c r="D697" s="127" t="s">
        <v>173</v>
      </c>
      <c r="E697" s="142"/>
      <c r="F697" s="142"/>
      <c r="G697" s="130">
        <f>G698+G702+G706</f>
        <v>510</v>
      </c>
      <c r="H697" s="130">
        <f>H698+H702+H706</f>
        <v>510</v>
      </c>
      <c r="I697" s="130">
        <f t="shared" ref="I697" si="323">I698+I702+I706</f>
        <v>171</v>
      </c>
      <c r="J697" s="202">
        <f t="shared" si="302"/>
        <v>33.529411764705877</v>
      </c>
      <c r="K697" s="131">
        <f t="shared" si="303"/>
        <v>33.529411764705877</v>
      </c>
    </row>
    <row r="698" spans="1:13">
      <c r="A698" s="132" t="s">
        <v>561</v>
      </c>
      <c r="B698" s="193">
        <v>902</v>
      </c>
      <c r="C698" s="79" t="s">
        <v>272</v>
      </c>
      <c r="D698" s="127" t="s">
        <v>262</v>
      </c>
      <c r="E698" s="142"/>
      <c r="F698" s="142"/>
      <c r="G698" s="130">
        <f>G699</f>
        <v>330</v>
      </c>
      <c r="H698" s="130">
        <f>H699</f>
        <v>330</v>
      </c>
      <c r="I698" s="130">
        <f t="shared" ref="I698" si="324">I699</f>
        <v>151</v>
      </c>
      <c r="J698" s="202">
        <f t="shared" si="302"/>
        <v>45.757575757575758</v>
      </c>
      <c r="K698" s="131">
        <f t="shared" si="303"/>
        <v>45.757575757575758</v>
      </c>
    </row>
    <row r="699" spans="1:13" ht="26.4">
      <c r="A699" s="138" t="s">
        <v>264</v>
      </c>
      <c r="B699" s="139">
        <v>902</v>
      </c>
      <c r="C699" s="95" t="s">
        <v>272</v>
      </c>
      <c r="D699" s="135" t="s">
        <v>265</v>
      </c>
      <c r="E699" s="140"/>
      <c r="F699" s="140"/>
      <c r="G699" s="136">
        <f t="shared" ref="G699:I700" si="325">G700</f>
        <v>330</v>
      </c>
      <c r="H699" s="136">
        <f t="shared" si="325"/>
        <v>330</v>
      </c>
      <c r="I699" s="136">
        <f t="shared" si="325"/>
        <v>151</v>
      </c>
      <c r="J699" s="203">
        <f t="shared" si="302"/>
        <v>45.757575757575758</v>
      </c>
      <c r="K699" s="137">
        <f t="shared" si="303"/>
        <v>45.757575757575758</v>
      </c>
    </row>
    <row r="700" spans="1:13">
      <c r="A700" s="138" t="s">
        <v>68</v>
      </c>
      <c r="B700" s="139">
        <v>902</v>
      </c>
      <c r="C700" s="95" t="s">
        <v>272</v>
      </c>
      <c r="D700" s="135" t="s">
        <v>265</v>
      </c>
      <c r="E700" s="140" t="s">
        <v>69</v>
      </c>
      <c r="F700" s="140"/>
      <c r="G700" s="136">
        <f>G701</f>
        <v>330</v>
      </c>
      <c r="H700" s="136">
        <f>H701</f>
        <v>330</v>
      </c>
      <c r="I700" s="136">
        <f t="shared" si="325"/>
        <v>151</v>
      </c>
      <c r="J700" s="203">
        <f t="shared" si="302"/>
        <v>45.757575757575758</v>
      </c>
      <c r="K700" s="137">
        <f t="shared" si="303"/>
        <v>45.757575757575758</v>
      </c>
    </row>
    <row r="701" spans="1:13" ht="26.4">
      <c r="A701" s="138" t="s">
        <v>70</v>
      </c>
      <c r="B701" s="139">
        <v>902</v>
      </c>
      <c r="C701" s="95" t="s">
        <v>272</v>
      </c>
      <c r="D701" s="135" t="s">
        <v>265</v>
      </c>
      <c r="E701" s="140" t="s">
        <v>71</v>
      </c>
      <c r="F701" s="140">
        <v>900100</v>
      </c>
      <c r="G701" s="136">
        <v>330</v>
      </c>
      <c r="H701" s="136">
        <v>330</v>
      </c>
      <c r="I701" s="136">
        <v>151</v>
      </c>
      <c r="J701" s="203">
        <f t="shared" si="302"/>
        <v>45.757575757575758</v>
      </c>
      <c r="K701" s="137">
        <f t="shared" si="303"/>
        <v>45.757575757575758</v>
      </c>
    </row>
    <row r="702" spans="1:13">
      <c r="A702" s="132" t="s">
        <v>559</v>
      </c>
      <c r="B702" s="193">
        <v>902</v>
      </c>
      <c r="C702" s="79" t="s">
        <v>272</v>
      </c>
      <c r="D702" s="127" t="s">
        <v>260</v>
      </c>
      <c r="E702" s="142"/>
      <c r="F702" s="140"/>
      <c r="G702" s="130">
        <f t="shared" ref="G702:I704" si="326">G703</f>
        <v>50</v>
      </c>
      <c r="H702" s="130">
        <f t="shared" si="326"/>
        <v>50</v>
      </c>
      <c r="I702" s="130">
        <f t="shared" si="326"/>
        <v>0</v>
      </c>
      <c r="J702" s="202">
        <f t="shared" si="302"/>
        <v>0</v>
      </c>
      <c r="K702" s="131">
        <f t="shared" si="303"/>
        <v>0</v>
      </c>
    </row>
    <row r="703" spans="1:13">
      <c r="A703" s="157" t="s">
        <v>259</v>
      </c>
      <c r="B703" s="139">
        <v>902</v>
      </c>
      <c r="C703" s="95" t="s">
        <v>272</v>
      </c>
      <c r="D703" s="135" t="s">
        <v>261</v>
      </c>
      <c r="E703" s="140"/>
      <c r="F703" s="140"/>
      <c r="G703" s="136">
        <f t="shared" si="326"/>
        <v>50</v>
      </c>
      <c r="H703" s="136">
        <f t="shared" si="326"/>
        <v>50</v>
      </c>
      <c r="I703" s="136">
        <f t="shared" si="326"/>
        <v>0</v>
      </c>
      <c r="J703" s="203">
        <f t="shared" si="302"/>
        <v>0</v>
      </c>
      <c r="K703" s="137">
        <f t="shared" si="303"/>
        <v>0</v>
      </c>
    </row>
    <row r="704" spans="1:13">
      <c r="A704" s="138" t="s">
        <v>68</v>
      </c>
      <c r="B704" s="139">
        <v>902</v>
      </c>
      <c r="C704" s="95" t="s">
        <v>272</v>
      </c>
      <c r="D704" s="135" t="s">
        <v>261</v>
      </c>
      <c r="E704" s="140" t="s">
        <v>69</v>
      </c>
      <c r="F704" s="140"/>
      <c r="G704" s="136">
        <f t="shared" si="326"/>
        <v>50</v>
      </c>
      <c r="H704" s="136">
        <f t="shared" si="326"/>
        <v>50</v>
      </c>
      <c r="I704" s="136">
        <f t="shared" si="326"/>
        <v>0</v>
      </c>
      <c r="J704" s="203">
        <f t="shared" si="302"/>
        <v>0</v>
      </c>
      <c r="K704" s="137">
        <f t="shared" si="303"/>
        <v>0</v>
      </c>
    </row>
    <row r="705" spans="1:11" ht="26.4">
      <c r="A705" s="138" t="s">
        <v>70</v>
      </c>
      <c r="B705" s="139">
        <v>902</v>
      </c>
      <c r="C705" s="95" t="s">
        <v>272</v>
      </c>
      <c r="D705" s="135" t="s">
        <v>261</v>
      </c>
      <c r="E705" s="140" t="s">
        <v>71</v>
      </c>
      <c r="F705" s="140">
        <v>900100</v>
      </c>
      <c r="G705" s="136">
        <v>50</v>
      </c>
      <c r="H705" s="136">
        <v>50</v>
      </c>
      <c r="I705" s="136">
        <v>0</v>
      </c>
      <c r="J705" s="203">
        <f t="shared" si="302"/>
        <v>0</v>
      </c>
      <c r="K705" s="137">
        <f t="shared" si="303"/>
        <v>0</v>
      </c>
    </row>
    <row r="706" spans="1:11">
      <c r="A706" s="132" t="s">
        <v>563</v>
      </c>
      <c r="B706" s="139">
        <v>902</v>
      </c>
      <c r="C706" s="95" t="s">
        <v>272</v>
      </c>
      <c r="D706" s="127" t="s">
        <v>325</v>
      </c>
      <c r="E706" s="142"/>
      <c r="F706" s="140"/>
      <c r="G706" s="130">
        <f>G707</f>
        <v>130</v>
      </c>
      <c r="H706" s="130">
        <f>H707</f>
        <v>130</v>
      </c>
      <c r="I706" s="130">
        <f t="shared" ref="I706" si="327">I707</f>
        <v>20</v>
      </c>
      <c r="J706" s="202">
        <f t="shared" si="302"/>
        <v>15.384615384615385</v>
      </c>
      <c r="K706" s="131">
        <f t="shared" si="303"/>
        <v>15.384615384615385</v>
      </c>
    </row>
    <row r="707" spans="1:11">
      <c r="A707" s="157" t="s">
        <v>564</v>
      </c>
      <c r="B707" s="139">
        <v>902</v>
      </c>
      <c r="C707" s="95" t="s">
        <v>272</v>
      </c>
      <c r="D707" s="135" t="s">
        <v>327</v>
      </c>
      <c r="E707" s="90"/>
      <c r="F707" s="140"/>
      <c r="G707" s="136">
        <f t="shared" ref="G707:I708" si="328">G708</f>
        <v>130</v>
      </c>
      <c r="H707" s="136">
        <f t="shared" si="328"/>
        <v>130</v>
      </c>
      <c r="I707" s="136">
        <f t="shared" si="328"/>
        <v>20</v>
      </c>
      <c r="J707" s="203">
        <f t="shared" si="302"/>
        <v>15.384615384615385</v>
      </c>
      <c r="K707" s="137">
        <f t="shared" si="303"/>
        <v>15.384615384615385</v>
      </c>
    </row>
    <row r="708" spans="1:11">
      <c r="A708" s="138" t="s">
        <v>68</v>
      </c>
      <c r="B708" s="139">
        <v>902</v>
      </c>
      <c r="C708" s="95" t="s">
        <v>272</v>
      </c>
      <c r="D708" s="135" t="s">
        <v>327</v>
      </c>
      <c r="E708" s="140" t="s">
        <v>69</v>
      </c>
      <c r="F708" s="140"/>
      <c r="G708" s="136">
        <f t="shared" si="328"/>
        <v>130</v>
      </c>
      <c r="H708" s="136">
        <f t="shared" si="328"/>
        <v>130</v>
      </c>
      <c r="I708" s="136">
        <f t="shared" si="328"/>
        <v>20</v>
      </c>
      <c r="J708" s="203">
        <f t="shared" si="302"/>
        <v>15.384615384615385</v>
      </c>
      <c r="K708" s="137">
        <f t="shared" si="303"/>
        <v>15.384615384615385</v>
      </c>
    </row>
    <row r="709" spans="1:11" ht="26.4">
      <c r="A709" s="138" t="s">
        <v>70</v>
      </c>
      <c r="B709" s="139">
        <v>902</v>
      </c>
      <c r="C709" s="95" t="s">
        <v>272</v>
      </c>
      <c r="D709" s="135" t="s">
        <v>327</v>
      </c>
      <c r="E709" s="140" t="s">
        <v>71</v>
      </c>
      <c r="F709" s="140">
        <v>900100</v>
      </c>
      <c r="G709" s="136">
        <v>130</v>
      </c>
      <c r="H709" s="136">
        <v>130</v>
      </c>
      <c r="I709" s="136">
        <v>20</v>
      </c>
      <c r="J709" s="203">
        <f t="shared" si="302"/>
        <v>15.384615384615385</v>
      </c>
      <c r="K709" s="137">
        <f t="shared" si="303"/>
        <v>15.384615384615385</v>
      </c>
    </row>
    <row r="710" spans="1:11">
      <c r="A710" s="132" t="s">
        <v>93</v>
      </c>
      <c r="B710" s="78" t="s">
        <v>125</v>
      </c>
      <c r="C710" s="79" t="s">
        <v>374</v>
      </c>
      <c r="D710" s="135"/>
      <c r="E710" s="140"/>
      <c r="F710" s="140"/>
      <c r="G710" s="130">
        <f t="shared" ref="G710:I718" si="329">G711</f>
        <v>361001.5</v>
      </c>
      <c r="H710" s="130">
        <f t="shared" si="329"/>
        <v>393509.9</v>
      </c>
      <c r="I710" s="130">
        <f t="shared" si="329"/>
        <v>217406.59999999998</v>
      </c>
      <c r="J710" s="202">
        <f t="shared" si="302"/>
        <v>60.223184668207743</v>
      </c>
      <c r="K710" s="131">
        <f t="shared" si="303"/>
        <v>55.248063644650358</v>
      </c>
    </row>
    <row r="711" spans="1:11">
      <c r="A711" s="105" t="s">
        <v>94</v>
      </c>
      <c r="B711" s="78" t="s">
        <v>125</v>
      </c>
      <c r="C711" s="79" t="s">
        <v>306</v>
      </c>
      <c r="D711" s="78"/>
      <c r="E711" s="78"/>
      <c r="F711" s="78"/>
      <c r="G711" s="130">
        <f>G712+G721</f>
        <v>361001.5</v>
      </c>
      <c r="H711" s="130">
        <f>H712+H721</f>
        <v>393509.9</v>
      </c>
      <c r="I711" s="130">
        <f t="shared" ref="I711" si="330">I712+I721</f>
        <v>217406.59999999998</v>
      </c>
      <c r="J711" s="202">
        <f t="shared" si="302"/>
        <v>60.223184668207743</v>
      </c>
      <c r="K711" s="131">
        <f t="shared" si="303"/>
        <v>55.248063644650358</v>
      </c>
    </row>
    <row r="712" spans="1:11" ht="26.4">
      <c r="A712" s="132" t="s">
        <v>653</v>
      </c>
      <c r="B712" s="76">
        <v>902</v>
      </c>
      <c r="C712" s="77" t="s">
        <v>306</v>
      </c>
      <c r="D712" s="127" t="s">
        <v>177</v>
      </c>
      <c r="E712" s="78"/>
      <c r="F712" s="78"/>
      <c r="G712" s="130">
        <f t="shared" si="329"/>
        <v>32048.799999999999</v>
      </c>
      <c r="H712" s="130">
        <f t="shared" si="329"/>
        <v>34648.800000000003</v>
      </c>
      <c r="I712" s="130">
        <f t="shared" ref="I712:I718" si="331">I713</f>
        <v>20877</v>
      </c>
      <c r="J712" s="202">
        <f t="shared" si="302"/>
        <v>65.141284541074867</v>
      </c>
      <c r="K712" s="131">
        <f t="shared" si="303"/>
        <v>60.2531689409157</v>
      </c>
    </row>
    <row r="713" spans="1:11">
      <c r="A713" s="132" t="s">
        <v>321</v>
      </c>
      <c r="B713" s="76">
        <v>902</v>
      </c>
      <c r="C713" s="79" t="s">
        <v>306</v>
      </c>
      <c r="D713" s="127" t="s">
        <v>323</v>
      </c>
      <c r="E713" s="182"/>
      <c r="F713" s="182"/>
      <c r="G713" s="130">
        <f t="shared" si="329"/>
        <v>32048.799999999999</v>
      </c>
      <c r="H713" s="130">
        <f t="shared" si="329"/>
        <v>34648.800000000003</v>
      </c>
      <c r="I713" s="130">
        <f t="shared" si="331"/>
        <v>20877</v>
      </c>
      <c r="J713" s="202">
        <f t="shared" si="302"/>
        <v>65.141284541074867</v>
      </c>
      <c r="K713" s="131">
        <f t="shared" si="303"/>
        <v>60.2531689409157</v>
      </c>
    </row>
    <row r="714" spans="1:11" ht="26.4">
      <c r="A714" s="146" t="s">
        <v>322</v>
      </c>
      <c r="B714" s="76">
        <v>902</v>
      </c>
      <c r="C714" s="79" t="s">
        <v>306</v>
      </c>
      <c r="D714" s="127" t="s">
        <v>335</v>
      </c>
      <c r="E714" s="182"/>
      <c r="F714" s="182"/>
      <c r="G714" s="130">
        <f>G718+G715</f>
        <v>32048.799999999999</v>
      </c>
      <c r="H714" s="130">
        <f>H718+H715</f>
        <v>34648.800000000003</v>
      </c>
      <c r="I714" s="130">
        <f t="shared" ref="I714" si="332">I718+I715</f>
        <v>20877</v>
      </c>
      <c r="J714" s="202">
        <f t="shared" ref="J714:J777" si="333">I714/G714*100</f>
        <v>65.141284541074867</v>
      </c>
      <c r="K714" s="131">
        <f t="shared" ref="K714:K777" si="334">I714/H714*100</f>
        <v>60.2531689409157</v>
      </c>
    </row>
    <row r="715" spans="1:11" ht="26.4">
      <c r="A715" s="147" t="s">
        <v>690</v>
      </c>
      <c r="B715" s="83">
        <v>902</v>
      </c>
      <c r="C715" s="95" t="s">
        <v>306</v>
      </c>
      <c r="D715" s="135" t="s">
        <v>689</v>
      </c>
      <c r="E715" s="87"/>
      <c r="F715" s="87"/>
      <c r="G715" s="136">
        <f>G716</f>
        <v>3948.8</v>
      </c>
      <c r="H715" s="136">
        <f>H716</f>
        <v>6548.8</v>
      </c>
      <c r="I715" s="136">
        <f t="shared" ref="I715:I716" si="335">I716</f>
        <v>0</v>
      </c>
      <c r="J715" s="203">
        <f t="shared" si="333"/>
        <v>0</v>
      </c>
      <c r="K715" s="137">
        <f t="shared" si="334"/>
        <v>0</v>
      </c>
    </row>
    <row r="716" spans="1:11">
      <c r="A716" s="138" t="s">
        <v>68</v>
      </c>
      <c r="B716" s="83">
        <v>902</v>
      </c>
      <c r="C716" s="95" t="s">
        <v>306</v>
      </c>
      <c r="D716" s="135" t="s">
        <v>689</v>
      </c>
      <c r="E716" s="140" t="s">
        <v>69</v>
      </c>
      <c r="F716" s="140"/>
      <c r="G716" s="136">
        <f>G717</f>
        <v>3948.8</v>
      </c>
      <c r="H716" s="136">
        <f>H717</f>
        <v>6548.8</v>
      </c>
      <c r="I716" s="136">
        <f t="shared" si="335"/>
        <v>0</v>
      </c>
      <c r="J716" s="203">
        <f t="shared" si="333"/>
        <v>0</v>
      </c>
      <c r="K716" s="137">
        <f t="shared" si="334"/>
        <v>0</v>
      </c>
    </row>
    <row r="717" spans="1:11" ht="26.4">
      <c r="A717" s="138" t="s">
        <v>70</v>
      </c>
      <c r="B717" s="83">
        <v>902</v>
      </c>
      <c r="C717" s="95" t="s">
        <v>306</v>
      </c>
      <c r="D717" s="135" t="s">
        <v>689</v>
      </c>
      <c r="E717" s="140" t="s">
        <v>71</v>
      </c>
      <c r="F717" s="140">
        <v>900100</v>
      </c>
      <c r="G717" s="136">
        <v>3948.8</v>
      </c>
      <c r="H717" s="136">
        <v>6548.8</v>
      </c>
      <c r="I717" s="136">
        <v>0</v>
      </c>
      <c r="J717" s="203">
        <f t="shared" si="333"/>
        <v>0</v>
      </c>
      <c r="K717" s="137">
        <f t="shared" si="334"/>
        <v>0</v>
      </c>
    </row>
    <row r="718" spans="1:11">
      <c r="A718" s="138" t="s">
        <v>338</v>
      </c>
      <c r="B718" s="83">
        <v>902</v>
      </c>
      <c r="C718" s="95" t="s">
        <v>306</v>
      </c>
      <c r="D718" s="135" t="s">
        <v>339</v>
      </c>
      <c r="E718" s="140"/>
      <c r="F718" s="140"/>
      <c r="G718" s="136">
        <f t="shared" si="329"/>
        <v>28100</v>
      </c>
      <c r="H718" s="136">
        <f t="shared" si="329"/>
        <v>28100</v>
      </c>
      <c r="I718" s="136">
        <f t="shared" si="331"/>
        <v>20877</v>
      </c>
      <c r="J718" s="203">
        <f t="shared" si="333"/>
        <v>74.295373665480426</v>
      </c>
      <c r="K718" s="137">
        <f t="shared" si="334"/>
        <v>74.295373665480426</v>
      </c>
    </row>
    <row r="719" spans="1:11">
      <c r="A719" s="138" t="s">
        <v>68</v>
      </c>
      <c r="B719" s="83">
        <v>902</v>
      </c>
      <c r="C719" s="95" t="s">
        <v>306</v>
      </c>
      <c r="D719" s="135" t="s">
        <v>339</v>
      </c>
      <c r="E719" s="140" t="s">
        <v>69</v>
      </c>
      <c r="F719" s="140"/>
      <c r="G719" s="136">
        <f t="shared" ref="G719:I719" si="336">G720</f>
        <v>28100</v>
      </c>
      <c r="H719" s="136">
        <f t="shared" si="336"/>
        <v>28100</v>
      </c>
      <c r="I719" s="136">
        <f t="shared" si="336"/>
        <v>20877</v>
      </c>
      <c r="J719" s="203">
        <f t="shared" si="333"/>
        <v>74.295373665480426</v>
      </c>
      <c r="K719" s="137">
        <f t="shared" si="334"/>
        <v>74.295373665480426</v>
      </c>
    </row>
    <row r="720" spans="1:11" ht="26.4">
      <c r="A720" s="138" t="s">
        <v>70</v>
      </c>
      <c r="B720" s="83">
        <v>902</v>
      </c>
      <c r="C720" s="95" t="s">
        <v>306</v>
      </c>
      <c r="D720" s="135" t="s">
        <v>339</v>
      </c>
      <c r="E720" s="140" t="s">
        <v>71</v>
      </c>
      <c r="F720" s="140">
        <v>900100</v>
      </c>
      <c r="G720" s="136">
        <v>28100</v>
      </c>
      <c r="H720" s="136">
        <v>28100</v>
      </c>
      <c r="I720" s="136">
        <v>20877</v>
      </c>
      <c r="J720" s="203">
        <f t="shared" si="333"/>
        <v>74.295373665480426</v>
      </c>
      <c r="K720" s="137">
        <f t="shared" si="334"/>
        <v>74.295373665480426</v>
      </c>
    </row>
    <row r="721" spans="1:11" ht="26.4">
      <c r="A721" s="141" t="s">
        <v>750</v>
      </c>
      <c r="B721" s="76">
        <v>902</v>
      </c>
      <c r="C721" s="79" t="s">
        <v>306</v>
      </c>
      <c r="D721" s="127" t="s">
        <v>757</v>
      </c>
      <c r="E721" s="142"/>
      <c r="F721" s="142"/>
      <c r="G721" s="130">
        <f>G722+G734</f>
        <v>328952.7</v>
      </c>
      <c r="H721" s="130">
        <f>H722+H734</f>
        <v>358861.10000000003</v>
      </c>
      <c r="I721" s="130">
        <f>I722+I734</f>
        <v>196529.59999999998</v>
      </c>
      <c r="J721" s="202">
        <f t="shared" si="333"/>
        <v>59.744030068760637</v>
      </c>
      <c r="K721" s="131">
        <f t="shared" si="334"/>
        <v>54.764810117340659</v>
      </c>
    </row>
    <row r="722" spans="1:11" ht="26.4">
      <c r="A722" s="141" t="s">
        <v>751</v>
      </c>
      <c r="B722" s="76">
        <v>902</v>
      </c>
      <c r="C722" s="79" t="s">
        <v>306</v>
      </c>
      <c r="D722" s="127" t="s">
        <v>758</v>
      </c>
      <c r="E722" s="142"/>
      <c r="F722" s="142"/>
      <c r="G722" s="130">
        <f>G723</f>
        <v>184394.5</v>
      </c>
      <c r="H722" s="130">
        <f>H723</f>
        <v>214302.90000000002</v>
      </c>
      <c r="I722" s="130">
        <f t="shared" ref="I722:I727" si="337">I723</f>
        <v>69226.2</v>
      </c>
      <c r="J722" s="202">
        <f t="shared" si="333"/>
        <v>37.542442968743643</v>
      </c>
      <c r="K722" s="131">
        <f t="shared" si="334"/>
        <v>32.302969301861985</v>
      </c>
    </row>
    <row r="723" spans="1:11">
      <c r="A723" s="138" t="s">
        <v>752</v>
      </c>
      <c r="B723" s="83">
        <v>902</v>
      </c>
      <c r="C723" s="95" t="s">
        <v>306</v>
      </c>
      <c r="D723" s="135" t="s">
        <v>759</v>
      </c>
      <c r="E723" s="140"/>
      <c r="F723" s="140"/>
      <c r="G723" s="136">
        <f>G724+G727+G731</f>
        <v>184394.5</v>
      </c>
      <c r="H723" s="136">
        <f>H724+H727+H731</f>
        <v>214302.90000000002</v>
      </c>
      <c r="I723" s="136">
        <f t="shared" ref="I723" si="338">I724+I727+I731</f>
        <v>69226.2</v>
      </c>
      <c r="J723" s="203">
        <f t="shared" si="333"/>
        <v>37.542442968743643</v>
      </c>
      <c r="K723" s="137">
        <f t="shared" si="334"/>
        <v>32.302969301861985</v>
      </c>
    </row>
    <row r="724" spans="1:11" ht="26.4">
      <c r="A724" s="138" t="s">
        <v>833</v>
      </c>
      <c r="B724" s="83">
        <v>902</v>
      </c>
      <c r="C724" s="95" t="s">
        <v>306</v>
      </c>
      <c r="D724" s="135" t="s">
        <v>834</v>
      </c>
      <c r="E724" s="140"/>
      <c r="F724" s="140"/>
      <c r="G724" s="136">
        <f>G725</f>
        <v>3059</v>
      </c>
      <c r="H724" s="136">
        <f>H725</f>
        <v>3059</v>
      </c>
      <c r="I724" s="136">
        <f t="shared" ref="I724:I725" si="339">I725</f>
        <v>0</v>
      </c>
      <c r="J724" s="203">
        <f t="shared" si="333"/>
        <v>0</v>
      </c>
      <c r="K724" s="137">
        <f t="shared" si="334"/>
        <v>0</v>
      </c>
    </row>
    <row r="725" spans="1:11">
      <c r="A725" s="138" t="s">
        <v>68</v>
      </c>
      <c r="B725" s="83">
        <v>902</v>
      </c>
      <c r="C725" s="95" t="s">
        <v>306</v>
      </c>
      <c r="D725" s="135" t="s">
        <v>834</v>
      </c>
      <c r="E725" s="140">
        <v>200</v>
      </c>
      <c r="F725" s="140"/>
      <c r="G725" s="136">
        <f>G726</f>
        <v>3059</v>
      </c>
      <c r="H725" s="136">
        <f>H726</f>
        <v>3059</v>
      </c>
      <c r="I725" s="136">
        <f t="shared" si="339"/>
        <v>0</v>
      </c>
      <c r="J725" s="203">
        <f t="shared" si="333"/>
        <v>0</v>
      </c>
      <c r="K725" s="137">
        <f t="shared" si="334"/>
        <v>0</v>
      </c>
    </row>
    <row r="726" spans="1:11" ht="26.4">
      <c r="A726" s="138" t="s">
        <v>70</v>
      </c>
      <c r="B726" s="83">
        <v>902</v>
      </c>
      <c r="C726" s="95" t="s">
        <v>306</v>
      </c>
      <c r="D726" s="135" t="s">
        <v>834</v>
      </c>
      <c r="E726" s="115">
        <v>240</v>
      </c>
      <c r="F726" s="140">
        <v>900100</v>
      </c>
      <c r="G726" s="136">
        <v>3059</v>
      </c>
      <c r="H726" s="136">
        <v>3059</v>
      </c>
      <c r="I726" s="136">
        <v>0</v>
      </c>
      <c r="J726" s="203">
        <f t="shared" si="333"/>
        <v>0</v>
      </c>
      <c r="K726" s="137">
        <f t="shared" si="334"/>
        <v>0</v>
      </c>
    </row>
    <row r="727" spans="1:11">
      <c r="A727" s="138" t="s">
        <v>753</v>
      </c>
      <c r="B727" s="83">
        <v>902</v>
      </c>
      <c r="C727" s="95" t="s">
        <v>306</v>
      </c>
      <c r="D727" s="135" t="s">
        <v>765</v>
      </c>
      <c r="E727" s="140"/>
      <c r="F727" s="140"/>
      <c r="G727" s="136">
        <f>G728</f>
        <v>146427.30000000002</v>
      </c>
      <c r="H727" s="136">
        <f>H728</f>
        <v>183305.7</v>
      </c>
      <c r="I727" s="136">
        <f t="shared" si="337"/>
        <v>61051.6</v>
      </c>
      <c r="J727" s="203">
        <f t="shared" si="333"/>
        <v>41.694137636902404</v>
      </c>
      <c r="K727" s="137">
        <f t="shared" si="334"/>
        <v>33.30589283366529</v>
      </c>
    </row>
    <row r="728" spans="1:11">
      <c r="A728" s="138" t="s">
        <v>95</v>
      </c>
      <c r="B728" s="83">
        <v>902</v>
      </c>
      <c r="C728" s="95" t="s">
        <v>306</v>
      </c>
      <c r="D728" s="135" t="s">
        <v>765</v>
      </c>
      <c r="E728" s="140" t="s">
        <v>96</v>
      </c>
      <c r="F728" s="140"/>
      <c r="G728" s="136">
        <f>G729+G730</f>
        <v>146427.30000000002</v>
      </c>
      <c r="H728" s="136">
        <f>H729+H730</f>
        <v>183305.7</v>
      </c>
      <c r="I728" s="136">
        <f t="shared" ref="I728" si="340">I729+I730</f>
        <v>61051.6</v>
      </c>
      <c r="J728" s="203">
        <f t="shared" si="333"/>
        <v>41.694137636902404</v>
      </c>
      <c r="K728" s="137">
        <f t="shared" si="334"/>
        <v>33.30589283366529</v>
      </c>
    </row>
    <row r="729" spans="1:11">
      <c r="A729" s="138" t="s">
        <v>97</v>
      </c>
      <c r="B729" s="83">
        <v>902</v>
      </c>
      <c r="C729" s="95" t="s">
        <v>306</v>
      </c>
      <c r="D729" s="135" t="s">
        <v>765</v>
      </c>
      <c r="E729" s="140" t="s">
        <v>98</v>
      </c>
      <c r="F729" s="140">
        <v>900302</v>
      </c>
      <c r="G729" s="136">
        <v>118752.6</v>
      </c>
      <c r="H729" s="136">
        <v>148660.9</v>
      </c>
      <c r="I729" s="136">
        <v>48954.2</v>
      </c>
      <c r="J729" s="203">
        <f t="shared" si="333"/>
        <v>41.223686891908045</v>
      </c>
      <c r="K729" s="137">
        <f t="shared" si="334"/>
        <v>32.93011141463559</v>
      </c>
    </row>
    <row r="730" spans="1:11">
      <c r="A730" s="138" t="s">
        <v>97</v>
      </c>
      <c r="B730" s="83">
        <v>902</v>
      </c>
      <c r="C730" s="95" t="s">
        <v>306</v>
      </c>
      <c r="D730" s="135" t="s">
        <v>765</v>
      </c>
      <c r="E730" s="140" t="s">
        <v>98</v>
      </c>
      <c r="F730" s="140">
        <v>900100</v>
      </c>
      <c r="G730" s="136">
        <v>27674.7</v>
      </c>
      <c r="H730" s="136">
        <v>34644.800000000003</v>
      </c>
      <c r="I730" s="136">
        <v>12097.4</v>
      </c>
      <c r="J730" s="203">
        <f t="shared" si="333"/>
        <v>43.712849642453207</v>
      </c>
      <c r="K730" s="137">
        <f t="shared" si="334"/>
        <v>34.918371588232574</v>
      </c>
    </row>
    <row r="731" spans="1:11" ht="26.4">
      <c r="A731" s="197" t="s">
        <v>835</v>
      </c>
      <c r="B731" s="83">
        <v>902</v>
      </c>
      <c r="C731" s="95" t="s">
        <v>306</v>
      </c>
      <c r="D731" s="140" t="s">
        <v>836</v>
      </c>
      <c r="E731" s="140"/>
      <c r="F731" s="140"/>
      <c r="G731" s="136">
        <f>G732</f>
        <v>34908.199999999997</v>
      </c>
      <c r="H731" s="136">
        <f>H732</f>
        <v>27938.2</v>
      </c>
      <c r="I731" s="136">
        <f t="shared" ref="I731:I732" si="341">I732</f>
        <v>8174.6</v>
      </c>
      <c r="J731" s="203">
        <f t="shared" si="333"/>
        <v>23.41742054875359</v>
      </c>
      <c r="K731" s="137">
        <f t="shared" si="334"/>
        <v>29.25958007316148</v>
      </c>
    </row>
    <row r="732" spans="1:11">
      <c r="A732" s="138" t="s">
        <v>95</v>
      </c>
      <c r="B732" s="83">
        <v>902</v>
      </c>
      <c r="C732" s="95" t="s">
        <v>306</v>
      </c>
      <c r="D732" s="140" t="s">
        <v>836</v>
      </c>
      <c r="E732" s="140" t="s">
        <v>96</v>
      </c>
      <c r="F732" s="140"/>
      <c r="G732" s="136">
        <f>G733</f>
        <v>34908.199999999997</v>
      </c>
      <c r="H732" s="136">
        <f>H733</f>
        <v>27938.2</v>
      </c>
      <c r="I732" s="136">
        <f t="shared" si="341"/>
        <v>8174.6</v>
      </c>
      <c r="J732" s="203">
        <f t="shared" si="333"/>
        <v>23.41742054875359</v>
      </c>
      <c r="K732" s="137">
        <f t="shared" si="334"/>
        <v>29.25958007316148</v>
      </c>
    </row>
    <row r="733" spans="1:11">
      <c r="A733" s="138" t="s">
        <v>97</v>
      </c>
      <c r="B733" s="83">
        <v>902</v>
      </c>
      <c r="C733" s="95" t="s">
        <v>306</v>
      </c>
      <c r="D733" s="140" t="s">
        <v>836</v>
      </c>
      <c r="E733" s="140" t="s">
        <v>98</v>
      </c>
      <c r="F733" s="140">
        <v>900100</v>
      </c>
      <c r="G733" s="136">
        <v>34908.199999999997</v>
      </c>
      <c r="H733" s="136">
        <v>27938.2</v>
      </c>
      <c r="I733" s="136">
        <v>8174.6</v>
      </c>
      <c r="J733" s="203">
        <f t="shared" si="333"/>
        <v>23.41742054875359</v>
      </c>
      <c r="K733" s="137">
        <f t="shared" si="334"/>
        <v>29.25958007316148</v>
      </c>
    </row>
    <row r="734" spans="1:11" ht="39.6">
      <c r="A734" s="141" t="s">
        <v>754</v>
      </c>
      <c r="B734" s="76">
        <v>902</v>
      </c>
      <c r="C734" s="79" t="s">
        <v>306</v>
      </c>
      <c r="D734" s="127" t="s">
        <v>760</v>
      </c>
      <c r="E734" s="142"/>
      <c r="F734" s="142"/>
      <c r="G734" s="130">
        <f>G735</f>
        <v>144558.20000000001</v>
      </c>
      <c r="H734" s="130">
        <f>H735</f>
        <v>144558.20000000001</v>
      </c>
      <c r="I734" s="130">
        <f t="shared" ref="I734:I736" si="342">I735</f>
        <v>127303.4</v>
      </c>
      <c r="J734" s="202">
        <f t="shared" si="333"/>
        <v>88.063769471396284</v>
      </c>
      <c r="K734" s="131">
        <f t="shared" si="334"/>
        <v>88.063769471396284</v>
      </c>
    </row>
    <row r="735" spans="1:11" ht="26.4">
      <c r="A735" s="138" t="s">
        <v>755</v>
      </c>
      <c r="B735" s="83">
        <v>902</v>
      </c>
      <c r="C735" s="95" t="s">
        <v>306</v>
      </c>
      <c r="D735" s="135" t="s">
        <v>761</v>
      </c>
      <c r="E735" s="140"/>
      <c r="F735" s="140"/>
      <c r="G735" s="136">
        <f>G736+G740</f>
        <v>144558.20000000001</v>
      </c>
      <c r="H735" s="136">
        <f>H736+H740</f>
        <v>144558.20000000001</v>
      </c>
      <c r="I735" s="136">
        <f t="shared" ref="I735" si="343">I736+I740</f>
        <v>127303.4</v>
      </c>
      <c r="J735" s="203">
        <f t="shared" si="333"/>
        <v>88.063769471396284</v>
      </c>
      <c r="K735" s="137">
        <f t="shared" si="334"/>
        <v>88.063769471396284</v>
      </c>
    </row>
    <row r="736" spans="1:11" ht="26.4">
      <c r="A736" s="138" t="s">
        <v>756</v>
      </c>
      <c r="B736" s="83">
        <v>902</v>
      </c>
      <c r="C736" s="95" t="s">
        <v>306</v>
      </c>
      <c r="D736" s="135" t="s">
        <v>764</v>
      </c>
      <c r="E736" s="140"/>
      <c r="F736" s="140"/>
      <c r="G736" s="136">
        <f>G737</f>
        <v>121298</v>
      </c>
      <c r="H736" s="136">
        <f>H737</f>
        <v>121298</v>
      </c>
      <c r="I736" s="136">
        <f t="shared" si="342"/>
        <v>110580.5</v>
      </c>
      <c r="J736" s="203">
        <f t="shared" si="333"/>
        <v>91.164322577453873</v>
      </c>
      <c r="K736" s="137">
        <f t="shared" si="334"/>
        <v>91.164322577453873</v>
      </c>
    </row>
    <row r="737" spans="1:11">
      <c r="A737" s="138" t="s">
        <v>95</v>
      </c>
      <c r="B737" s="83">
        <v>902</v>
      </c>
      <c r="C737" s="95" t="s">
        <v>306</v>
      </c>
      <c r="D737" s="135" t="s">
        <v>764</v>
      </c>
      <c r="E737" s="140" t="s">
        <v>96</v>
      </c>
      <c r="F737" s="140"/>
      <c r="G737" s="136">
        <f>G738+G739</f>
        <v>121298</v>
      </c>
      <c r="H737" s="136">
        <f>H738+H739</f>
        <v>121298</v>
      </c>
      <c r="I737" s="136">
        <f t="shared" ref="I737" si="344">I738+I739</f>
        <v>110580.5</v>
      </c>
      <c r="J737" s="203">
        <f t="shared" si="333"/>
        <v>91.164322577453873</v>
      </c>
      <c r="K737" s="137">
        <f t="shared" si="334"/>
        <v>91.164322577453873</v>
      </c>
    </row>
    <row r="738" spans="1:11">
      <c r="A738" s="138" t="s">
        <v>97</v>
      </c>
      <c r="B738" s="83">
        <v>902</v>
      </c>
      <c r="C738" s="95" t="s">
        <v>306</v>
      </c>
      <c r="D738" s="135" t="s">
        <v>764</v>
      </c>
      <c r="E738" s="140" t="s">
        <v>98</v>
      </c>
      <c r="F738" s="140">
        <v>900302</v>
      </c>
      <c r="G738" s="136">
        <v>98372.7</v>
      </c>
      <c r="H738" s="136">
        <v>98372.7</v>
      </c>
      <c r="I738" s="136">
        <v>89883.6</v>
      </c>
      <c r="J738" s="203">
        <f t="shared" si="333"/>
        <v>91.370471685742089</v>
      </c>
      <c r="K738" s="137">
        <f t="shared" si="334"/>
        <v>91.370471685742089</v>
      </c>
    </row>
    <row r="739" spans="1:11">
      <c r="A739" s="138" t="s">
        <v>97</v>
      </c>
      <c r="B739" s="83">
        <v>902</v>
      </c>
      <c r="C739" s="95" t="s">
        <v>306</v>
      </c>
      <c r="D739" s="135" t="s">
        <v>764</v>
      </c>
      <c r="E739" s="140" t="s">
        <v>98</v>
      </c>
      <c r="F739" s="140">
        <v>900100</v>
      </c>
      <c r="G739" s="136">
        <v>22925.3</v>
      </c>
      <c r="H739" s="136">
        <v>22925.3</v>
      </c>
      <c r="I739" s="136">
        <v>20696.900000000001</v>
      </c>
      <c r="J739" s="203">
        <f t="shared" si="333"/>
        <v>90.279734616340917</v>
      </c>
      <c r="K739" s="137">
        <f t="shared" si="334"/>
        <v>90.279734616340917</v>
      </c>
    </row>
    <row r="740" spans="1:11" ht="26.4">
      <c r="A740" s="179" t="s">
        <v>837</v>
      </c>
      <c r="B740" s="83">
        <v>902</v>
      </c>
      <c r="C740" s="95" t="s">
        <v>306</v>
      </c>
      <c r="D740" s="140" t="s">
        <v>838</v>
      </c>
      <c r="E740" s="140"/>
      <c r="F740" s="140"/>
      <c r="G740" s="176">
        <f>G741</f>
        <v>23260.2</v>
      </c>
      <c r="H740" s="176">
        <f>H741</f>
        <v>23260.2</v>
      </c>
      <c r="I740" s="176">
        <f t="shared" ref="I740:I741" si="345">I741</f>
        <v>16722.900000000001</v>
      </c>
      <c r="J740" s="203">
        <f t="shared" si="333"/>
        <v>71.8949106198571</v>
      </c>
      <c r="K740" s="137">
        <f t="shared" si="334"/>
        <v>71.8949106198571</v>
      </c>
    </row>
    <row r="741" spans="1:11">
      <c r="A741" s="138" t="s">
        <v>95</v>
      </c>
      <c r="B741" s="83">
        <v>902</v>
      </c>
      <c r="C741" s="95" t="s">
        <v>306</v>
      </c>
      <c r="D741" s="140" t="s">
        <v>838</v>
      </c>
      <c r="E741" s="140" t="s">
        <v>96</v>
      </c>
      <c r="F741" s="140"/>
      <c r="G741" s="176">
        <f>G742</f>
        <v>23260.2</v>
      </c>
      <c r="H741" s="176">
        <f>H742</f>
        <v>23260.2</v>
      </c>
      <c r="I741" s="176">
        <f t="shared" si="345"/>
        <v>16722.900000000001</v>
      </c>
      <c r="J741" s="203">
        <f t="shared" si="333"/>
        <v>71.8949106198571</v>
      </c>
      <c r="K741" s="137">
        <f t="shared" si="334"/>
        <v>71.8949106198571</v>
      </c>
    </row>
    <row r="742" spans="1:11">
      <c r="A742" s="138" t="s">
        <v>97</v>
      </c>
      <c r="B742" s="83">
        <v>902</v>
      </c>
      <c r="C742" s="95" t="s">
        <v>306</v>
      </c>
      <c r="D742" s="140" t="s">
        <v>838</v>
      </c>
      <c r="E742" s="140" t="s">
        <v>98</v>
      </c>
      <c r="F742" s="140">
        <v>900100</v>
      </c>
      <c r="G742" s="176">
        <v>23260.2</v>
      </c>
      <c r="H742" s="176">
        <v>23260.2</v>
      </c>
      <c r="I742" s="176">
        <v>16722.900000000001</v>
      </c>
      <c r="J742" s="203">
        <f t="shared" si="333"/>
        <v>71.8949106198571</v>
      </c>
      <c r="K742" s="137">
        <f t="shared" si="334"/>
        <v>71.8949106198571</v>
      </c>
    </row>
    <row r="743" spans="1:11">
      <c r="A743" s="100" t="s">
        <v>117</v>
      </c>
      <c r="B743" s="78">
        <v>902</v>
      </c>
      <c r="C743" s="79" t="s">
        <v>378</v>
      </c>
      <c r="D743" s="135"/>
      <c r="E743" s="140"/>
      <c r="F743" s="140"/>
      <c r="G743" s="130">
        <f>G744</f>
        <v>31694.6</v>
      </c>
      <c r="H743" s="130">
        <f>H744</f>
        <v>37449.599999999999</v>
      </c>
      <c r="I743" s="130">
        <f t="shared" ref="I743" si="346">I744</f>
        <v>25424.899999999998</v>
      </c>
      <c r="J743" s="202">
        <f t="shared" si="333"/>
        <v>80.218396824695688</v>
      </c>
      <c r="K743" s="131">
        <f t="shared" si="334"/>
        <v>67.890978808852438</v>
      </c>
    </row>
    <row r="744" spans="1:11">
      <c r="A744" s="101" t="s">
        <v>127</v>
      </c>
      <c r="B744" s="78">
        <v>902</v>
      </c>
      <c r="C744" s="79" t="s">
        <v>270</v>
      </c>
      <c r="D744" s="127"/>
      <c r="E744" s="181"/>
      <c r="F744" s="181"/>
      <c r="G744" s="130">
        <f>G745</f>
        <v>31694.6</v>
      </c>
      <c r="H744" s="130">
        <f>H745</f>
        <v>37449.599999999999</v>
      </c>
      <c r="I744" s="130">
        <f t="shared" ref="I744" si="347">I745</f>
        <v>25424.899999999998</v>
      </c>
      <c r="J744" s="202">
        <f t="shared" si="333"/>
        <v>80.218396824695688</v>
      </c>
      <c r="K744" s="131">
        <f t="shared" si="334"/>
        <v>67.890978808852438</v>
      </c>
    </row>
    <row r="745" spans="1:11">
      <c r="A745" s="133" t="s">
        <v>603</v>
      </c>
      <c r="B745" s="78">
        <v>902</v>
      </c>
      <c r="C745" s="79" t="s">
        <v>270</v>
      </c>
      <c r="D745" s="127" t="s">
        <v>144</v>
      </c>
      <c r="E745" s="182"/>
      <c r="F745" s="182"/>
      <c r="G745" s="130">
        <f>G756+G746</f>
        <v>31694.6</v>
      </c>
      <c r="H745" s="130">
        <f>H756+H746</f>
        <v>37449.599999999999</v>
      </c>
      <c r="I745" s="130">
        <f>I756+I746</f>
        <v>25424.899999999998</v>
      </c>
      <c r="J745" s="202">
        <f t="shared" si="333"/>
        <v>80.218396824695688</v>
      </c>
      <c r="K745" s="131">
        <f t="shared" si="334"/>
        <v>67.890978808852438</v>
      </c>
    </row>
    <row r="746" spans="1:11">
      <c r="A746" s="133" t="s">
        <v>604</v>
      </c>
      <c r="B746" s="78" t="s">
        <v>125</v>
      </c>
      <c r="C746" s="79" t="s">
        <v>270</v>
      </c>
      <c r="D746" s="127" t="s">
        <v>164</v>
      </c>
      <c r="E746" s="142"/>
      <c r="F746" s="142"/>
      <c r="G746" s="130">
        <f t="shared" ref="G746:I746" si="348">G747</f>
        <v>3006.6000000000004</v>
      </c>
      <c r="H746" s="130">
        <f t="shared" si="348"/>
        <v>3006.6000000000004</v>
      </c>
      <c r="I746" s="130">
        <f t="shared" si="348"/>
        <v>2630.7</v>
      </c>
      <c r="J746" s="202">
        <f t="shared" si="333"/>
        <v>87.497505487926546</v>
      </c>
      <c r="K746" s="131">
        <f t="shared" si="334"/>
        <v>87.497505487926546</v>
      </c>
    </row>
    <row r="747" spans="1:11" ht="39.6">
      <c r="A747" s="133" t="s">
        <v>605</v>
      </c>
      <c r="B747" s="78" t="s">
        <v>125</v>
      </c>
      <c r="C747" s="79" t="s">
        <v>270</v>
      </c>
      <c r="D747" s="127" t="s">
        <v>165</v>
      </c>
      <c r="E747" s="142"/>
      <c r="F747" s="142"/>
      <c r="G747" s="130">
        <f>G748+G753</f>
        <v>3006.6000000000004</v>
      </c>
      <c r="H747" s="130">
        <f>H748+H753</f>
        <v>3006.6000000000004</v>
      </c>
      <c r="I747" s="130">
        <f t="shared" ref="I747" si="349">I748+I753</f>
        <v>2630.7</v>
      </c>
      <c r="J747" s="202">
        <f t="shared" si="333"/>
        <v>87.497505487926546</v>
      </c>
      <c r="K747" s="131">
        <f t="shared" si="334"/>
        <v>87.497505487926546</v>
      </c>
    </row>
    <row r="748" spans="1:11">
      <c r="A748" s="158" t="s">
        <v>126</v>
      </c>
      <c r="B748" s="82" t="s">
        <v>125</v>
      </c>
      <c r="C748" s="95" t="s">
        <v>270</v>
      </c>
      <c r="D748" s="135" t="s">
        <v>340</v>
      </c>
      <c r="E748" s="140"/>
      <c r="F748" s="140"/>
      <c r="G748" s="136">
        <f t="shared" ref="G748:I748" si="350">G749</f>
        <v>2630.8</v>
      </c>
      <c r="H748" s="136">
        <f t="shared" si="350"/>
        <v>2630.8</v>
      </c>
      <c r="I748" s="136">
        <f t="shared" si="350"/>
        <v>2630.7</v>
      </c>
      <c r="J748" s="203">
        <f t="shared" si="333"/>
        <v>99.996198874866948</v>
      </c>
      <c r="K748" s="137">
        <f t="shared" si="334"/>
        <v>99.996198874866948</v>
      </c>
    </row>
    <row r="749" spans="1:11">
      <c r="A749" s="179" t="s">
        <v>111</v>
      </c>
      <c r="B749" s="82" t="s">
        <v>125</v>
      </c>
      <c r="C749" s="95" t="s">
        <v>270</v>
      </c>
      <c r="D749" s="135" t="s">
        <v>340</v>
      </c>
      <c r="E749" s="182" t="s">
        <v>112</v>
      </c>
      <c r="F749" s="182"/>
      <c r="G749" s="136">
        <f>G751+G752+G750</f>
        <v>2630.8</v>
      </c>
      <c r="H749" s="136">
        <f>H751+H752+H750</f>
        <v>2630.8</v>
      </c>
      <c r="I749" s="136">
        <f t="shared" ref="I749" si="351">I751+I752+I750</f>
        <v>2630.7</v>
      </c>
      <c r="J749" s="203">
        <f t="shared" si="333"/>
        <v>99.996198874866948</v>
      </c>
      <c r="K749" s="137">
        <f t="shared" si="334"/>
        <v>99.996198874866948</v>
      </c>
    </row>
    <row r="750" spans="1:11">
      <c r="A750" s="179" t="s">
        <v>115</v>
      </c>
      <c r="B750" s="82" t="s">
        <v>125</v>
      </c>
      <c r="C750" s="95" t="s">
        <v>270</v>
      </c>
      <c r="D750" s="135" t="s">
        <v>340</v>
      </c>
      <c r="E750" s="182" t="s">
        <v>116</v>
      </c>
      <c r="F750" s="182" t="s">
        <v>397</v>
      </c>
      <c r="G750" s="136">
        <v>257.8</v>
      </c>
      <c r="H750" s="136">
        <v>257.8</v>
      </c>
      <c r="I750" s="136">
        <v>257.7</v>
      </c>
      <c r="J750" s="203">
        <f t="shared" si="333"/>
        <v>99.961210240496499</v>
      </c>
      <c r="K750" s="137">
        <f t="shared" si="334"/>
        <v>99.961210240496499</v>
      </c>
    </row>
    <row r="751" spans="1:11">
      <c r="A751" s="179" t="s">
        <v>115</v>
      </c>
      <c r="B751" s="82" t="s">
        <v>125</v>
      </c>
      <c r="C751" s="95" t="s">
        <v>270</v>
      </c>
      <c r="D751" s="135" t="s">
        <v>340</v>
      </c>
      <c r="E751" s="182" t="s">
        <v>116</v>
      </c>
      <c r="F751" s="182" t="s">
        <v>253</v>
      </c>
      <c r="G751" s="136">
        <v>1186.5</v>
      </c>
      <c r="H751" s="136">
        <v>1186.5</v>
      </c>
      <c r="I751" s="136">
        <v>1186.5</v>
      </c>
      <c r="J751" s="203">
        <f t="shared" si="333"/>
        <v>100</v>
      </c>
      <c r="K751" s="137">
        <f t="shared" si="334"/>
        <v>100</v>
      </c>
    </row>
    <row r="752" spans="1:11">
      <c r="A752" s="179" t="s">
        <v>115</v>
      </c>
      <c r="B752" s="82" t="s">
        <v>125</v>
      </c>
      <c r="C752" s="95" t="s">
        <v>270</v>
      </c>
      <c r="D752" s="135" t="s">
        <v>340</v>
      </c>
      <c r="E752" s="182" t="s">
        <v>116</v>
      </c>
      <c r="F752" s="182" t="s">
        <v>207</v>
      </c>
      <c r="G752" s="136">
        <v>1186.5</v>
      </c>
      <c r="H752" s="136">
        <v>1186.5</v>
      </c>
      <c r="I752" s="136">
        <v>1186.5</v>
      </c>
      <c r="J752" s="203">
        <f t="shared" si="333"/>
        <v>100</v>
      </c>
      <c r="K752" s="137">
        <f t="shared" si="334"/>
        <v>100</v>
      </c>
    </row>
    <row r="753" spans="1:11" ht="26.4">
      <c r="A753" s="179" t="s">
        <v>720</v>
      </c>
      <c r="B753" s="82" t="s">
        <v>125</v>
      </c>
      <c r="C753" s="95" t="s">
        <v>270</v>
      </c>
      <c r="D753" s="135" t="s">
        <v>719</v>
      </c>
      <c r="E753" s="182"/>
      <c r="F753" s="182"/>
      <c r="G753" s="136">
        <f>G754</f>
        <v>375.8</v>
      </c>
      <c r="H753" s="136">
        <f>H754</f>
        <v>375.8</v>
      </c>
      <c r="I753" s="136">
        <f t="shared" ref="I753:I754" si="352">I754</f>
        <v>0</v>
      </c>
      <c r="J753" s="203">
        <f t="shared" si="333"/>
        <v>0</v>
      </c>
      <c r="K753" s="137">
        <f t="shared" si="334"/>
        <v>0</v>
      </c>
    </row>
    <row r="754" spans="1:11">
      <c r="A754" s="179" t="s">
        <v>111</v>
      </c>
      <c r="B754" s="82" t="s">
        <v>125</v>
      </c>
      <c r="C754" s="95" t="s">
        <v>270</v>
      </c>
      <c r="D754" s="135" t="s">
        <v>719</v>
      </c>
      <c r="E754" s="182" t="s">
        <v>112</v>
      </c>
      <c r="F754" s="182"/>
      <c r="G754" s="136">
        <f>G755</f>
        <v>375.8</v>
      </c>
      <c r="H754" s="136">
        <f>H755</f>
        <v>375.8</v>
      </c>
      <c r="I754" s="136">
        <f t="shared" si="352"/>
        <v>0</v>
      </c>
      <c r="J754" s="203">
        <f t="shared" si="333"/>
        <v>0</v>
      </c>
      <c r="K754" s="137">
        <f t="shared" si="334"/>
        <v>0</v>
      </c>
    </row>
    <row r="755" spans="1:11">
      <c r="A755" s="179" t="s">
        <v>115</v>
      </c>
      <c r="B755" s="82" t="s">
        <v>125</v>
      </c>
      <c r="C755" s="95" t="s">
        <v>270</v>
      </c>
      <c r="D755" s="135" t="s">
        <v>719</v>
      </c>
      <c r="E755" s="182" t="s">
        <v>116</v>
      </c>
      <c r="F755" s="182" t="s">
        <v>207</v>
      </c>
      <c r="G755" s="136">
        <v>375.8</v>
      </c>
      <c r="H755" s="136">
        <v>375.8</v>
      </c>
      <c r="I755" s="136">
        <v>0</v>
      </c>
      <c r="J755" s="203">
        <f t="shared" si="333"/>
        <v>0</v>
      </c>
      <c r="K755" s="137">
        <f t="shared" si="334"/>
        <v>0</v>
      </c>
    </row>
    <row r="756" spans="1:11" ht="39.6">
      <c r="A756" s="133" t="s">
        <v>606</v>
      </c>
      <c r="B756" s="78">
        <v>902</v>
      </c>
      <c r="C756" s="79" t="s">
        <v>270</v>
      </c>
      <c r="D756" s="127" t="s">
        <v>145</v>
      </c>
      <c r="E756" s="142"/>
      <c r="F756" s="142"/>
      <c r="G756" s="130">
        <f t="shared" ref="G756:I756" si="353">G757</f>
        <v>28688</v>
      </c>
      <c r="H756" s="130">
        <f t="shared" si="353"/>
        <v>34443</v>
      </c>
      <c r="I756" s="130">
        <f t="shared" si="353"/>
        <v>22794.199999999997</v>
      </c>
      <c r="J756" s="202">
        <f t="shared" si="333"/>
        <v>79.455521472392633</v>
      </c>
      <c r="K756" s="131">
        <f t="shared" si="334"/>
        <v>66.179484946142892</v>
      </c>
    </row>
    <row r="757" spans="1:11" ht="39.6">
      <c r="A757" s="133" t="s">
        <v>607</v>
      </c>
      <c r="B757" s="78">
        <v>902</v>
      </c>
      <c r="C757" s="79" t="s">
        <v>270</v>
      </c>
      <c r="D757" s="127" t="s">
        <v>154</v>
      </c>
      <c r="E757" s="142"/>
      <c r="F757" s="142"/>
      <c r="G757" s="130">
        <f>G761+G758</f>
        <v>28688</v>
      </c>
      <c r="H757" s="130">
        <f>H761+H758</f>
        <v>34443</v>
      </c>
      <c r="I757" s="130">
        <f t="shared" ref="I757" si="354">I761+I758</f>
        <v>22794.199999999997</v>
      </c>
      <c r="J757" s="202">
        <f t="shared" si="333"/>
        <v>79.455521472392633</v>
      </c>
      <c r="K757" s="131">
        <f t="shared" si="334"/>
        <v>66.179484946142892</v>
      </c>
    </row>
    <row r="758" spans="1:11" ht="26.4">
      <c r="A758" s="158" t="s">
        <v>726</v>
      </c>
      <c r="B758" s="82">
        <v>902</v>
      </c>
      <c r="C758" s="95" t="s">
        <v>270</v>
      </c>
      <c r="D758" s="135" t="s">
        <v>342</v>
      </c>
      <c r="E758" s="140"/>
      <c r="F758" s="140"/>
      <c r="G758" s="136">
        <f>G759</f>
        <v>5755</v>
      </c>
      <c r="H758" s="136">
        <f>H759</f>
        <v>5755</v>
      </c>
      <c r="I758" s="136">
        <f t="shared" ref="I758" si="355">I759</f>
        <v>2739.6</v>
      </c>
      <c r="J758" s="203">
        <f t="shared" si="333"/>
        <v>47.603822762814943</v>
      </c>
      <c r="K758" s="137">
        <f t="shared" si="334"/>
        <v>47.603822762814943</v>
      </c>
    </row>
    <row r="759" spans="1:11">
      <c r="A759" s="138" t="s">
        <v>95</v>
      </c>
      <c r="B759" s="82">
        <v>902</v>
      </c>
      <c r="C759" s="95" t="s">
        <v>270</v>
      </c>
      <c r="D759" s="135" t="s">
        <v>342</v>
      </c>
      <c r="E759" s="140">
        <v>400</v>
      </c>
      <c r="F759" s="140"/>
      <c r="G759" s="136">
        <f t="shared" ref="G759:H759" si="356">G760</f>
        <v>5755</v>
      </c>
      <c r="H759" s="136">
        <f t="shared" si="356"/>
        <v>5755</v>
      </c>
      <c r="I759" s="136">
        <f t="shared" ref="I759" si="357">I760</f>
        <v>2739.6</v>
      </c>
      <c r="J759" s="203">
        <f t="shared" si="333"/>
        <v>47.603822762814943</v>
      </c>
      <c r="K759" s="137">
        <f t="shared" si="334"/>
        <v>47.603822762814943</v>
      </c>
    </row>
    <row r="760" spans="1:11">
      <c r="A760" s="138" t="s">
        <v>97</v>
      </c>
      <c r="B760" s="82">
        <v>902</v>
      </c>
      <c r="C760" s="95" t="s">
        <v>270</v>
      </c>
      <c r="D760" s="135" t="s">
        <v>342</v>
      </c>
      <c r="E760" s="140">
        <v>410</v>
      </c>
      <c r="F760" s="140">
        <v>900303</v>
      </c>
      <c r="G760" s="136">
        <v>5755</v>
      </c>
      <c r="H760" s="136">
        <v>5755</v>
      </c>
      <c r="I760" s="136">
        <v>2739.6</v>
      </c>
      <c r="J760" s="203">
        <f t="shared" si="333"/>
        <v>47.603822762814943</v>
      </c>
      <c r="K760" s="137">
        <f t="shared" si="334"/>
        <v>47.603822762814943</v>
      </c>
    </row>
    <row r="761" spans="1:11">
      <c r="A761" s="179" t="s">
        <v>785</v>
      </c>
      <c r="B761" s="82">
        <v>902</v>
      </c>
      <c r="C761" s="95" t="s">
        <v>270</v>
      </c>
      <c r="D761" s="135" t="s">
        <v>784</v>
      </c>
      <c r="E761" s="182"/>
      <c r="F761" s="140"/>
      <c r="G761" s="136">
        <f>G762</f>
        <v>22933</v>
      </c>
      <c r="H761" s="136">
        <f>H762</f>
        <v>28688</v>
      </c>
      <c r="I761" s="136">
        <f t="shared" ref="I761:I762" si="358">I762</f>
        <v>20054.599999999999</v>
      </c>
      <c r="J761" s="203">
        <f t="shared" si="333"/>
        <v>87.448654776958961</v>
      </c>
      <c r="K761" s="137">
        <f t="shared" si="334"/>
        <v>69.905883993307299</v>
      </c>
    </row>
    <row r="762" spans="1:11">
      <c r="A762" s="179" t="s">
        <v>111</v>
      </c>
      <c r="B762" s="82">
        <v>902</v>
      </c>
      <c r="C762" s="95" t="s">
        <v>270</v>
      </c>
      <c r="D762" s="135" t="s">
        <v>784</v>
      </c>
      <c r="E762" s="182" t="s">
        <v>112</v>
      </c>
      <c r="F762" s="140"/>
      <c r="G762" s="136">
        <f>G763</f>
        <v>22933</v>
      </c>
      <c r="H762" s="136">
        <f>H763</f>
        <v>28688</v>
      </c>
      <c r="I762" s="136">
        <f t="shared" si="358"/>
        <v>20054.599999999999</v>
      </c>
      <c r="J762" s="203">
        <f t="shared" si="333"/>
        <v>87.448654776958961</v>
      </c>
      <c r="K762" s="137">
        <f t="shared" si="334"/>
        <v>69.905883993307299</v>
      </c>
    </row>
    <row r="763" spans="1:11">
      <c r="A763" s="179" t="s">
        <v>115</v>
      </c>
      <c r="B763" s="82">
        <v>902</v>
      </c>
      <c r="C763" s="95" t="s">
        <v>270</v>
      </c>
      <c r="D763" s="135" t="s">
        <v>784</v>
      </c>
      <c r="E763" s="182" t="s">
        <v>116</v>
      </c>
      <c r="F763" s="140">
        <v>900303</v>
      </c>
      <c r="G763" s="136">
        <v>22933</v>
      </c>
      <c r="H763" s="136">
        <v>28688</v>
      </c>
      <c r="I763" s="136">
        <v>20054.599999999999</v>
      </c>
      <c r="J763" s="203">
        <f t="shared" si="333"/>
        <v>87.448654776958961</v>
      </c>
      <c r="K763" s="137">
        <f t="shared" si="334"/>
        <v>69.905883993307299</v>
      </c>
    </row>
    <row r="764" spans="1:11">
      <c r="A764" s="129" t="s">
        <v>128</v>
      </c>
      <c r="B764" s="193" t="s">
        <v>129</v>
      </c>
      <c r="C764" s="193"/>
      <c r="D764" s="139"/>
      <c r="E764" s="139"/>
      <c r="F764" s="139"/>
      <c r="G764" s="130">
        <f>G765+G784+G1072</f>
        <v>1786217.9000000004</v>
      </c>
      <c r="H764" s="130">
        <f>H765+H784+H1072</f>
        <v>1779205.9000000004</v>
      </c>
      <c r="I764" s="130">
        <f>I765+I784+I1072</f>
        <v>1144894.9000000001</v>
      </c>
      <c r="J764" s="202">
        <f t="shared" si="333"/>
        <v>64.096037779041396</v>
      </c>
      <c r="K764" s="131">
        <f t="shared" si="334"/>
        <v>64.348645651411104</v>
      </c>
    </row>
    <row r="765" spans="1:11">
      <c r="A765" s="100" t="s">
        <v>86</v>
      </c>
      <c r="B765" s="76" t="s">
        <v>129</v>
      </c>
      <c r="C765" s="79" t="s">
        <v>358</v>
      </c>
      <c r="D765" s="76"/>
      <c r="E765" s="76"/>
      <c r="F765" s="76"/>
      <c r="G765" s="130">
        <f t="shared" ref="G765:H767" si="359">G766</f>
        <v>666</v>
      </c>
      <c r="H765" s="130">
        <f t="shared" si="359"/>
        <v>666</v>
      </c>
      <c r="I765" s="130">
        <f t="shared" ref="I765:I767" si="360">I766</f>
        <v>352.1</v>
      </c>
      <c r="J765" s="202">
        <f t="shared" si="333"/>
        <v>52.867867867867865</v>
      </c>
      <c r="K765" s="131">
        <f t="shared" si="334"/>
        <v>52.867867867867865</v>
      </c>
    </row>
    <row r="766" spans="1:11">
      <c r="A766" s="105" t="s">
        <v>90</v>
      </c>
      <c r="B766" s="78" t="s">
        <v>129</v>
      </c>
      <c r="C766" s="79" t="s">
        <v>272</v>
      </c>
      <c r="D766" s="78"/>
      <c r="E766" s="78"/>
      <c r="F766" s="78"/>
      <c r="G766" s="130">
        <f t="shared" si="359"/>
        <v>666</v>
      </c>
      <c r="H766" s="130">
        <f t="shared" si="359"/>
        <v>666</v>
      </c>
      <c r="I766" s="130">
        <f t="shared" si="360"/>
        <v>352.1</v>
      </c>
      <c r="J766" s="202">
        <f t="shared" si="333"/>
        <v>52.867867867867865</v>
      </c>
      <c r="K766" s="131">
        <f t="shared" si="334"/>
        <v>52.867867867867865</v>
      </c>
    </row>
    <row r="767" spans="1:11">
      <c r="A767" s="141" t="s">
        <v>567</v>
      </c>
      <c r="B767" s="71" t="s">
        <v>129</v>
      </c>
      <c r="C767" s="79" t="s">
        <v>272</v>
      </c>
      <c r="D767" s="71" t="s">
        <v>161</v>
      </c>
      <c r="E767" s="71"/>
      <c r="F767" s="71"/>
      <c r="G767" s="130">
        <f t="shared" si="359"/>
        <v>666</v>
      </c>
      <c r="H767" s="130">
        <f t="shared" si="359"/>
        <v>666</v>
      </c>
      <c r="I767" s="130">
        <f t="shared" si="360"/>
        <v>352.1</v>
      </c>
      <c r="J767" s="202">
        <f t="shared" si="333"/>
        <v>52.867867867867865</v>
      </c>
      <c r="K767" s="131">
        <f t="shared" si="334"/>
        <v>52.867867867867865</v>
      </c>
    </row>
    <row r="768" spans="1:11" ht="39.6">
      <c r="A768" s="132" t="s">
        <v>560</v>
      </c>
      <c r="B768" s="84" t="s">
        <v>129</v>
      </c>
      <c r="C768" s="79" t="s">
        <v>272</v>
      </c>
      <c r="D768" s="127" t="s">
        <v>173</v>
      </c>
      <c r="E768" s="142"/>
      <c r="F768" s="142"/>
      <c r="G768" s="130">
        <f>G769+G776+G780</f>
        <v>666</v>
      </c>
      <c r="H768" s="130">
        <f>H769+H776+H780</f>
        <v>666</v>
      </c>
      <c r="I768" s="130">
        <f t="shared" ref="I768" si="361">I769+I776+I780</f>
        <v>352.1</v>
      </c>
      <c r="J768" s="202">
        <f t="shared" si="333"/>
        <v>52.867867867867865</v>
      </c>
      <c r="K768" s="131">
        <f t="shared" si="334"/>
        <v>52.867867867867865</v>
      </c>
    </row>
    <row r="769" spans="1:11">
      <c r="A769" s="132" t="s">
        <v>561</v>
      </c>
      <c r="B769" s="84" t="s">
        <v>129</v>
      </c>
      <c r="C769" s="79" t="s">
        <v>272</v>
      </c>
      <c r="D769" s="127" t="s">
        <v>262</v>
      </c>
      <c r="E769" s="142"/>
      <c r="F769" s="142"/>
      <c r="G769" s="130">
        <f>G770+G773</f>
        <v>315</v>
      </c>
      <c r="H769" s="130">
        <f>H770+H773</f>
        <v>315</v>
      </c>
      <c r="I769" s="130">
        <f t="shared" ref="I769" si="362">I770+I773</f>
        <v>204.60000000000002</v>
      </c>
      <c r="J769" s="202">
        <f t="shared" si="333"/>
        <v>64.952380952380963</v>
      </c>
      <c r="K769" s="131">
        <f t="shared" si="334"/>
        <v>64.952380952380963</v>
      </c>
    </row>
    <row r="770" spans="1:11" ht="39.6">
      <c r="A770" s="138" t="s">
        <v>483</v>
      </c>
      <c r="B770" s="75" t="s">
        <v>129</v>
      </c>
      <c r="C770" s="95" t="s">
        <v>272</v>
      </c>
      <c r="D770" s="135" t="s">
        <v>263</v>
      </c>
      <c r="E770" s="140"/>
      <c r="F770" s="140"/>
      <c r="G770" s="136">
        <f t="shared" ref="G770:I771" si="363">G771</f>
        <v>110</v>
      </c>
      <c r="H770" s="136">
        <f t="shared" si="363"/>
        <v>110</v>
      </c>
      <c r="I770" s="136">
        <f t="shared" si="363"/>
        <v>85.4</v>
      </c>
      <c r="J770" s="203">
        <f t="shared" si="333"/>
        <v>77.63636363636364</v>
      </c>
      <c r="K770" s="137">
        <f t="shared" si="334"/>
        <v>77.63636363636364</v>
      </c>
    </row>
    <row r="771" spans="1:11">
      <c r="A771" s="138" t="s">
        <v>68</v>
      </c>
      <c r="B771" s="75" t="s">
        <v>129</v>
      </c>
      <c r="C771" s="95" t="s">
        <v>272</v>
      </c>
      <c r="D771" s="135" t="s">
        <v>263</v>
      </c>
      <c r="E771" s="140" t="s">
        <v>69</v>
      </c>
      <c r="F771" s="140"/>
      <c r="G771" s="136">
        <f t="shared" si="363"/>
        <v>110</v>
      </c>
      <c r="H771" s="136">
        <f t="shared" si="363"/>
        <v>110</v>
      </c>
      <c r="I771" s="136">
        <f t="shared" si="363"/>
        <v>85.4</v>
      </c>
      <c r="J771" s="203">
        <f t="shared" si="333"/>
        <v>77.63636363636364</v>
      </c>
      <c r="K771" s="137">
        <f t="shared" si="334"/>
        <v>77.63636363636364</v>
      </c>
    </row>
    <row r="772" spans="1:11" ht="26.4">
      <c r="A772" s="138" t="s">
        <v>70</v>
      </c>
      <c r="B772" s="75" t="s">
        <v>129</v>
      </c>
      <c r="C772" s="95" t="s">
        <v>272</v>
      </c>
      <c r="D772" s="135" t="s">
        <v>263</v>
      </c>
      <c r="E772" s="140" t="s">
        <v>71</v>
      </c>
      <c r="F772" s="140">
        <v>900100</v>
      </c>
      <c r="G772" s="136">
        <v>110</v>
      </c>
      <c r="H772" s="136">
        <v>110</v>
      </c>
      <c r="I772" s="136">
        <v>85.4</v>
      </c>
      <c r="J772" s="203">
        <f t="shared" si="333"/>
        <v>77.63636363636364</v>
      </c>
      <c r="K772" s="137">
        <f t="shared" si="334"/>
        <v>77.63636363636364</v>
      </c>
    </row>
    <row r="773" spans="1:11" ht="26.4">
      <c r="A773" s="138" t="s">
        <v>264</v>
      </c>
      <c r="B773" s="75" t="s">
        <v>129</v>
      </c>
      <c r="C773" s="95" t="s">
        <v>272</v>
      </c>
      <c r="D773" s="135" t="s">
        <v>265</v>
      </c>
      <c r="E773" s="140"/>
      <c r="F773" s="140"/>
      <c r="G773" s="136">
        <f t="shared" ref="G773:I774" si="364">G774</f>
        <v>205</v>
      </c>
      <c r="H773" s="136">
        <f t="shared" si="364"/>
        <v>205</v>
      </c>
      <c r="I773" s="136">
        <f t="shared" si="364"/>
        <v>119.2</v>
      </c>
      <c r="J773" s="203">
        <f t="shared" si="333"/>
        <v>58.146341463414629</v>
      </c>
      <c r="K773" s="137">
        <f t="shared" si="334"/>
        <v>58.146341463414629</v>
      </c>
    </row>
    <row r="774" spans="1:11">
      <c r="A774" s="138" t="s">
        <v>68</v>
      </c>
      <c r="B774" s="75" t="s">
        <v>129</v>
      </c>
      <c r="C774" s="95" t="s">
        <v>272</v>
      </c>
      <c r="D774" s="135" t="s">
        <v>265</v>
      </c>
      <c r="E774" s="140" t="s">
        <v>69</v>
      </c>
      <c r="F774" s="140"/>
      <c r="G774" s="136">
        <f t="shared" si="364"/>
        <v>205</v>
      </c>
      <c r="H774" s="136">
        <f t="shared" si="364"/>
        <v>205</v>
      </c>
      <c r="I774" s="136">
        <f t="shared" si="364"/>
        <v>119.2</v>
      </c>
      <c r="J774" s="203">
        <f t="shared" si="333"/>
        <v>58.146341463414629</v>
      </c>
      <c r="K774" s="137">
        <f t="shared" si="334"/>
        <v>58.146341463414629</v>
      </c>
    </row>
    <row r="775" spans="1:11" ht="26.4">
      <c r="A775" s="138" t="s">
        <v>70</v>
      </c>
      <c r="B775" s="75" t="s">
        <v>129</v>
      </c>
      <c r="C775" s="95" t="s">
        <v>272</v>
      </c>
      <c r="D775" s="135" t="s">
        <v>265</v>
      </c>
      <c r="E775" s="140" t="s">
        <v>71</v>
      </c>
      <c r="F775" s="140">
        <v>900100</v>
      </c>
      <c r="G775" s="136">
        <v>205</v>
      </c>
      <c r="H775" s="136">
        <v>205</v>
      </c>
      <c r="I775" s="136">
        <v>119.2</v>
      </c>
      <c r="J775" s="203">
        <f t="shared" si="333"/>
        <v>58.146341463414629</v>
      </c>
      <c r="K775" s="137">
        <f t="shared" si="334"/>
        <v>58.146341463414629</v>
      </c>
    </row>
    <row r="776" spans="1:11">
      <c r="A776" s="132" t="s">
        <v>563</v>
      </c>
      <c r="B776" s="84" t="s">
        <v>129</v>
      </c>
      <c r="C776" s="79" t="s">
        <v>272</v>
      </c>
      <c r="D776" s="127" t="s">
        <v>325</v>
      </c>
      <c r="E776" s="142"/>
      <c r="F776" s="140"/>
      <c r="G776" s="130">
        <f>G777</f>
        <v>150</v>
      </c>
      <c r="H776" s="130">
        <f>H777</f>
        <v>150</v>
      </c>
      <c r="I776" s="130">
        <f t="shared" ref="I776" si="365">I777</f>
        <v>147.5</v>
      </c>
      <c r="J776" s="202">
        <f t="shared" si="333"/>
        <v>98.333333333333329</v>
      </c>
      <c r="K776" s="131">
        <f t="shared" si="334"/>
        <v>98.333333333333329</v>
      </c>
    </row>
    <row r="777" spans="1:11">
      <c r="A777" s="157" t="s">
        <v>564</v>
      </c>
      <c r="B777" s="75" t="s">
        <v>129</v>
      </c>
      <c r="C777" s="95" t="s">
        <v>272</v>
      </c>
      <c r="D777" s="135" t="s">
        <v>327</v>
      </c>
      <c r="E777" s="90"/>
      <c r="F777" s="140"/>
      <c r="G777" s="136">
        <f t="shared" ref="G777:I778" si="366">G778</f>
        <v>150</v>
      </c>
      <c r="H777" s="136">
        <f t="shared" si="366"/>
        <v>150</v>
      </c>
      <c r="I777" s="136">
        <f t="shared" si="366"/>
        <v>147.5</v>
      </c>
      <c r="J777" s="203">
        <f t="shared" si="333"/>
        <v>98.333333333333329</v>
      </c>
      <c r="K777" s="137">
        <f t="shared" si="334"/>
        <v>98.333333333333329</v>
      </c>
    </row>
    <row r="778" spans="1:11">
      <c r="A778" s="138" t="s">
        <v>68</v>
      </c>
      <c r="B778" s="75" t="s">
        <v>129</v>
      </c>
      <c r="C778" s="95" t="s">
        <v>272</v>
      </c>
      <c r="D778" s="135" t="s">
        <v>327</v>
      </c>
      <c r="E778" s="140" t="s">
        <v>69</v>
      </c>
      <c r="F778" s="140"/>
      <c r="G778" s="136">
        <f t="shared" si="366"/>
        <v>150</v>
      </c>
      <c r="H778" s="136">
        <f t="shared" si="366"/>
        <v>150</v>
      </c>
      <c r="I778" s="136">
        <f t="shared" si="366"/>
        <v>147.5</v>
      </c>
      <c r="J778" s="203">
        <f t="shared" ref="J778:J841" si="367">I778/G778*100</f>
        <v>98.333333333333329</v>
      </c>
      <c r="K778" s="137">
        <f t="shared" ref="K778:K841" si="368">I778/H778*100</f>
        <v>98.333333333333329</v>
      </c>
    </row>
    <row r="779" spans="1:11" ht="26.4">
      <c r="A779" s="138" t="s">
        <v>70</v>
      </c>
      <c r="B779" s="75" t="s">
        <v>129</v>
      </c>
      <c r="C779" s="95" t="s">
        <v>272</v>
      </c>
      <c r="D779" s="135" t="s">
        <v>327</v>
      </c>
      <c r="E779" s="140" t="s">
        <v>71</v>
      </c>
      <c r="F779" s="140">
        <v>900100</v>
      </c>
      <c r="G779" s="136">
        <v>150</v>
      </c>
      <c r="H779" s="136">
        <v>150</v>
      </c>
      <c r="I779" s="136">
        <v>147.5</v>
      </c>
      <c r="J779" s="203">
        <f t="shared" si="367"/>
        <v>98.333333333333329</v>
      </c>
      <c r="K779" s="137">
        <f t="shared" si="368"/>
        <v>98.333333333333329</v>
      </c>
    </row>
    <row r="780" spans="1:11">
      <c r="A780" s="132" t="s">
        <v>568</v>
      </c>
      <c r="B780" s="84" t="s">
        <v>129</v>
      </c>
      <c r="C780" s="79" t="s">
        <v>272</v>
      </c>
      <c r="D780" s="127" t="s">
        <v>258</v>
      </c>
      <c r="E780" s="142"/>
      <c r="F780" s="142"/>
      <c r="G780" s="130">
        <f t="shared" ref="G780:H782" si="369">G781</f>
        <v>201</v>
      </c>
      <c r="H780" s="130">
        <f t="shared" si="369"/>
        <v>201</v>
      </c>
      <c r="I780" s="130">
        <f t="shared" ref="I780:I782" si="370">I781</f>
        <v>0</v>
      </c>
      <c r="J780" s="202">
        <f t="shared" si="367"/>
        <v>0</v>
      </c>
      <c r="K780" s="131">
        <f t="shared" si="368"/>
        <v>0</v>
      </c>
    </row>
    <row r="781" spans="1:11" ht="39.6">
      <c r="A781" s="138" t="s">
        <v>722</v>
      </c>
      <c r="B781" s="75" t="s">
        <v>129</v>
      </c>
      <c r="C781" s="95" t="s">
        <v>272</v>
      </c>
      <c r="D781" s="135" t="s">
        <v>723</v>
      </c>
      <c r="E781" s="140"/>
      <c r="F781" s="140"/>
      <c r="G781" s="136">
        <f t="shared" si="369"/>
        <v>201</v>
      </c>
      <c r="H781" s="136">
        <f t="shared" si="369"/>
        <v>201</v>
      </c>
      <c r="I781" s="136">
        <f t="shared" si="370"/>
        <v>0</v>
      </c>
      <c r="J781" s="203">
        <f t="shared" si="367"/>
        <v>0</v>
      </c>
      <c r="K781" s="137">
        <f t="shared" si="368"/>
        <v>0</v>
      </c>
    </row>
    <row r="782" spans="1:11">
      <c r="A782" s="138" t="s">
        <v>68</v>
      </c>
      <c r="B782" s="75" t="s">
        <v>129</v>
      </c>
      <c r="C782" s="95" t="s">
        <v>272</v>
      </c>
      <c r="D782" s="135" t="s">
        <v>723</v>
      </c>
      <c r="E782" s="140" t="s">
        <v>69</v>
      </c>
      <c r="F782" s="140"/>
      <c r="G782" s="136">
        <f t="shared" si="369"/>
        <v>201</v>
      </c>
      <c r="H782" s="136">
        <f t="shared" si="369"/>
        <v>201</v>
      </c>
      <c r="I782" s="136">
        <f t="shared" si="370"/>
        <v>0</v>
      </c>
      <c r="J782" s="203">
        <f t="shared" si="367"/>
        <v>0</v>
      </c>
      <c r="K782" s="137">
        <f t="shared" si="368"/>
        <v>0</v>
      </c>
    </row>
    <row r="783" spans="1:11" ht="26.4">
      <c r="A783" s="138" t="s">
        <v>70</v>
      </c>
      <c r="B783" s="75" t="s">
        <v>129</v>
      </c>
      <c r="C783" s="95" t="s">
        <v>272</v>
      </c>
      <c r="D783" s="135" t="s">
        <v>723</v>
      </c>
      <c r="E783" s="140" t="s">
        <v>71</v>
      </c>
      <c r="F783" s="140">
        <v>900100</v>
      </c>
      <c r="G783" s="136">
        <v>201</v>
      </c>
      <c r="H783" s="136">
        <v>201</v>
      </c>
      <c r="I783" s="144">
        <v>0</v>
      </c>
      <c r="J783" s="203">
        <f t="shared" si="367"/>
        <v>0</v>
      </c>
      <c r="K783" s="137">
        <f t="shared" si="368"/>
        <v>0</v>
      </c>
    </row>
    <row r="784" spans="1:11">
      <c r="A784" s="100" t="s">
        <v>102</v>
      </c>
      <c r="B784" s="76" t="s">
        <v>129</v>
      </c>
      <c r="C784" s="77" t="s">
        <v>375</v>
      </c>
      <c r="D784" s="76"/>
      <c r="E784" s="76"/>
      <c r="F784" s="76"/>
      <c r="G784" s="130">
        <f>G785+G843+G975+G1035</f>
        <v>1770634.9000000004</v>
      </c>
      <c r="H784" s="130">
        <f>H785+H843+H975+H1035</f>
        <v>1763622.9000000004</v>
      </c>
      <c r="I784" s="130">
        <f>I785+I843+I975+I1035</f>
        <v>1133466.2</v>
      </c>
      <c r="J784" s="202">
        <f t="shared" si="367"/>
        <v>64.014676317517498</v>
      </c>
      <c r="K784" s="131">
        <f t="shared" si="368"/>
        <v>64.269192694197812</v>
      </c>
    </row>
    <row r="785" spans="1:11">
      <c r="A785" s="105" t="s">
        <v>130</v>
      </c>
      <c r="B785" s="78" t="s">
        <v>129</v>
      </c>
      <c r="C785" s="79" t="s">
        <v>271</v>
      </c>
      <c r="D785" s="78"/>
      <c r="E785" s="78"/>
      <c r="F785" s="78"/>
      <c r="G785" s="130">
        <f>G786+G822+G836+G816</f>
        <v>554133.5</v>
      </c>
      <c r="H785" s="130">
        <f>H786+H822+H836+H816+H828</f>
        <v>549874.80000000005</v>
      </c>
      <c r="I785" s="130">
        <f t="shared" ref="I785" si="371">I786+I822+I836+I816+I828</f>
        <v>339765.2</v>
      </c>
      <c r="J785" s="202">
        <f t="shared" si="367"/>
        <v>61.314683194573149</v>
      </c>
      <c r="K785" s="131">
        <f t="shared" si="368"/>
        <v>61.789556459033946</v>
      </c>
    </row>
    <row r="786" spans="1:11">
      <c r="A786" s="106" t="s">
        <v>266</v>
      </c>
      <c r="B786" s="71" t="s">
        <v>129</v>
      </c>
      <c r="C786" s="79" t="s">
        <v>271</v>
      </c>
      <c r="D786" s="127" t="s">
        <v>183</v>
      </c>
      <c r="E786" s="71"/>
      <c r="F786" s="71"/>
      <c r="G786" s="130">
        <f t="shared" ref="G786:I786" si="372">G787</f>
        <v>541002.9</v>
      </c>
      <c r="H786" s="130">
        <f t="shared" si="372"/>
        <v>535732.30000000005</v>
      </c>
      <c r="I786" s="130">
        <f t="shared" si="372"/>
        <v>338880.8</v>
      </c>
      <c r="J786" s="202">
        <f t="shared" si="367"/>
        <v>62.639368476583023</v>
      </c>
      <c r="K786" s="131">
        <f t="shared" si="368"/>
        <v>63.255622257608877</v>
      </c>
    </row>
    <row r="787" spans="1:11">
      <c r="A787" s="109" t="s">
        <v>132</v>
      </c>
      <c r="B787" s="72" t="s">
        <v>129</v>
      </c>
      <c r="C787" s="79" t="s">
        <v>271</v>
      </c>
      <c r="D787" s="127" t="s">
        <v>254</v>
      </c>
      <c r="E787" s="91"/>
      <c r="F787" s="91"/>
      <c r="G787" s="130">
        <f>G788+G812+G804</f>
        <v>541002.9</v>
      </c>
      <c r="H787" s="130">
        <f>H788+H812+H804+H808</f>
        <v>535732.30000000005</v>
      </c>
      <c r="I787" s="130">
        <f t="shared" ref="I787" si="373">I788+I812+I804+I808</f>
        <v>338880.8</v>
      </c>
      <c r="J787" s="202">
        <f t="shared" si="367"/>
        <v>62.639368476583023</v>
      </c>
      <c r="K787" s="131">
        <f t="shared" si="368"/>
        <v>63.255622257608877</v>
      </c>
    </row>
    <row r="788" spans="1:11" ht="26.4">
      <c r="A788" s="145" t="s">
        <v>492</v>
      </c>
      <c r="B788" s="193" t="s">
        <v>129</v>
      </c>
      <c r="C788" s="79" t="s">
        <v>271</v>
      </c>
      <c r="D788" s="127" t="s">
        <v>493</v>
      </c>
      <c r="E788" s="90"/>
      <c r="F788" s="90"/>
      <c r="G788" s="130">
        <f>G789+G795+G798+G801+G792</f>
        <v>532762.5</v>
      </c>
      <c r="H788" s="130">
        <f>H789+H795+H798+H801+H792</f>
        <v>528372.19999999995</v>
      </c>
      <c r="I788" s="130">
        <f t="shared" ref="I788" si="374">I789+I795+I798+I801+I792</f>
        <v>333339.90000000002</v>
      </c>
      <c r="J788" s="202">
        <f t="shared" si="367"/>
        <v>62.568198775251638</v>
      </c>
      <c r="K788" s="131">
        <f t="shared" si="368"/>
        <v>63.088084498011078</v>
      </c>
    </row>
    <row r="789" spans="1:11" ht="39.6">
      <c r="A789" s="155" t="s">
        <v>494</v>
      </c>
      <c r="B789" s="139" t="s">
        <v>129</v>
      </c>
      <c r="C789" s="95" t="s">
        <v>271</v>
      </c>
      <c r="D789" s="135" t="s">
        <v>498</v>
      </c>
      <c r="E789" s="140"/>
      <c r="F789" s="182"/>
      <c r="G789" s="136">
        <f>G790</f>
        <v>137662.79999999999</v>
      </c>
      <c r="H789" s="136">
        <f>H790</f>
        <v>141901.79999999999</v>
      </c>
      <c r="I789" s="136">
        <f t="shared" ref="I789:I790" si="375">I790</f>
        <v>85400.5</v>
      </c>
      <c r="J789" s="203">
        <f t="shared" si="367"/>
        <v>62.036003916817037</v>
      </c>
      <c r="K789" s="137">
        <f t="shared" si="368"/>
        <v>60.182816567513598</v>
      </c>
    </row>
    <row r="790" spans="1:11" ht="26.4">
      <c r="A790" s="138" t="s">
        <v>79</v>
      </c>
      <c r="B790" s="139" t="s">
        <v>129</v>
      </c>
      <c r="C790" s="95" t="s">
        <v>271</v>
      </c>
      <c r="D790" s="135" t="s">
        <v>498</v>
      </c>
      <c r="E790" s="140">
        <v>600</v>
      </c>
      <c r="F790" s="182"/>
      <c r="G790" s="136">
        <f>G791</f>
        <v>137662.79999999999</v>
      </c>
      <c r="H790" s="136">
        <f>H791</f>
        <v>141901.79999999999</v>
      </c>
      <c r="I790" s="136">
        <f t="shared" si="375"/>
        <v>85400.5</v>
      </c>
      <c r="J790" s="203">
        <f t="shared" si="367"/>
        <v>62.036003916817037</v>
      </c>
      <c r="K790" s="137">
        <f t="shared" si="368"/>
        <v>60.182816567513598</v>
      </c>
    </row>
    <row r="791" spans="1:11">
      <c r="A791" s="138" t="s">
        <v>81</v>
      </c>
      <c r="B791" s="139" t="s">
        <v>129</v>
      </c>
      <c r="C791" s="95" t="s">
        <v>271</v>
      </c>
      <c r="D791" s="135" t="s">
        <v>498</v>
      </c>
      <c r="E791" s="140" t="s">
        <v>82</v>
      </c>
      <c r="F791" s="182" t="s">
        <v>207</v>
      </c>
      <c r="G791" s="136">
        <v>137662.79999999999</v>
      </c>
      <c r="H791" s="136">
        <v>141901.79999999999</v>
      </c>
      <c r="I791" s="136">
        <v>85400.5</v>
      </c>
      <c r="J791" s="203">
        <f t="shared" si="367"/>
        <v>62.036003916817037</v>
      </c>
      <c r="K791" s="137">
        <f t="shared" si="368"/>
        <v>60.182816567513598</v>
      </c>
    </row>
    <row r="792" spans="1:11" ht="52.8">
      <c r="A792" s="138" t="s">
        <v>495</v>
      </c>
      <c r="B792" s="139" t="s">
        <v>129</v>
      </c>
      <c r="C792" s="95" t="s">
        <v>271</v>
      </c>
      <c r="D792" s="135" t="s">
        <v>499</v>
      </c>
      <c r="E792" s="140"/>
      <c r="F792" s="182"/>
      <c r="G792" s="136">
        <f>G793</f>
        <v>10261.299999999999</v>
      </c>
      <c r="H792" s="136">
        <f>H793</f>
        <v>18998.900000000001</v>
      </c>
      <c r="I792" s="136">
        <f t="shared" ref="I792:I793" si="376">I793</f>
        <v>9153</v>
      </c>
      <c r="J792" s="203">
        <f t="shared" si="367"/>
        <v>89.199224269829372</v>
      </c>
      <c r="K792" s="137">
        <f t="shared" si="368"/>
        <v>48.176473374774325</v>
      </c>
    </row>
    <row r="793" spans="1:11" ht="26.4">
      <c r="A793" s="138" t="s">
        <v>79</v>
      </c>
      <c r="B793" s="139" t="s">
        <v>129</v>
      </c>
      <c r="C793" s="95" t="s">
        <v>271</v>
      </c>
      <c r="D793" s="135" t="s">
        <v>499</v>
      </c>
      <c r="E793" s="140" t="s">
        <v>80</v>
      </c>
      <c r="F793" s="182"/>
      <c r="G793" s="136">
        <f>G794</f>
        <v>10261.299999999999</v>
      </c>
      <c r="H793" s="136">
        <f>H794</f>
        <v>18998.900000000001</v>
      </c>
      <c r="I793" s="136">
        <f t="shared" si="376"/>
        <v>9153</v>
      </c>
      <c r="J793" s="203">
        <f t="shared" si="367"/>
        <v>89.199224269829372</v>
      </c>
      <c r="K793" s="137">
        <f t="shared" si="368"/>
        <v>48.176473374774325</v>
      </c>
    </row>
    <row r="794" spans="1:11">
      <c r="A794" s="138" t="s">
        <v>81</v>
      </c>
      <c r="B794" s="139" t="s">
        <v>129</v>
      </c>
      <c r="C794" s="95" t="s">
        <v>271</v>
      </c>
      <c r="D794" s="135" t="s">
        <v>499</v>
      </c>
      <c r="E794" s="140" t="s">
        <v>82</v>
      </c>
      <c r="F794" s="182" t="s">
        <v>207</v>
      </c>
      <c r="G794" s="176">
        <v>10261.299999999999</v>
      </c>
      <c r="H794" s="176">
        <v>18998.900000000001</v>
      </c>
      <c r="I794" s="136">
        <v>9153</v>
      </c>
      <c r="J794" s="203">
        <f t="shared" si="367"/>
        <v>89.199224269829372</v>
      </c>
      <c r="K794" s="137">
        <f t="shared" si="368"/>
        <v>48.176473374774325</v>
      </c>
    </row>
    <row r="795" spans="1:11" ht="52.8">
      <c r="A795" s="160" t="s">
        <v>496</v>
      </c>
      <c r="B795" s="139" t="s">
        <v>129</v>
      </c>
      <c r="C795" s="95" t="s">
        <v>271</v>
      </c>
      <c r="D795" s="135" t="s">
        <v>500</v>
      </c>
      <c r="E795" s="140"/>
      <c r="F795" s="140"/>
      <c r="G795" s="136">
        <f>G796</f>
        <v>47009.4</v>
      </c>
      <c r="H795" s="136">
        <f>H796</f>
        <v>47009.5</v>
      </c>
      <c r="I795" s="136">
        <f t="shared" ref="I795:I796" si="377">I796</f>
        <v>31205.200000000001</v>
      </c>
      <c r="J795" s="203">
        <f t="shared" si="367"/>
        <v>66.380766399911508</v>
      </c>
      <c r="K795" s="137">
        <f t="shared" si="368"/>
        <v>66.380625192780187</v>
      </c>
    </row>
    <row r="796" spans="1:11" ht="26.4">
      <c r="A796" s="138" t="s">
        <v>79</v>
      </c>
      <c r="B796" s="139" t="s">
        <v>129</v>
      </c>
      <c r="C796" s="95" t="s">
        <v>271</v>
      </c>
      <c r="D796" s="135" t="s">
        <v>500</v>
      </c>
      <c r="E796" s="140">
        <v>600</v>
      </c>
      <c r="F796" s="182"/>
      <c r="G796" s="136">
        <f>G797</f>
        <v>47009.4</v>
      </c>
      <c r="H796" s="136">
        <f>H797</f>
        <v>47009.5</v>
      </c>
      <c r="I796" s="136">
        <f t="shared" si="377"/>
        <v>31205.200000000001</v>
      </c>
      <c r="J796" s="203">
        <f t="shared" si="367"/>
        <v>66.380766399911508</v>
      </c>
      <c r="K796" s="137">
        <f t="shared" si="368"/>
        <v>66.380625192780187</v>
      </c>
    </row>
    <row r="797" spans="1:11">
      <c r="A797" s="138" t="s">
        <v>81</v>
      </c>
      <c r="B797" s="139" t="s">
        <v>129</v>
      </c>
      <c r="C797" s="95" t="s">
        <v>271</v>
      </c>
      <c r="D797" s="135" t="s">
        <v>500</v>
      </c>
      <c r="E797" s="140" t="s">
        <v>82</v>
      </c>
      <c r="F797" s="182" t="s">
        <v>207</v>
      </c>
      <c r="G797" s="136">
        <v>47009.4</v>
      </c>
      <c r="H797" s="136">
        <v>47009.5</v>
      </c>
      <c r="I797" s="136">
        <v>31205.200000000001</v>
      </c>
      <c r="J797" s="203">
        <f t="shared" si="367"/>
        <v>66.380766399911508</v>
      </c>
      <c r="K797" s="137">
        <f t="shared" si="368"/>
        <v>66.380625192780187</v>
      </c>
    </row>
    <row r="798" spans="1:11" ht="105.6">
      <c r="A798" s="160" t="s">
        <v>497</v>
      </c>
      <c r="B798" s="139" t="s">
        <v>129</v>
      </c>
      <c r="C798" s="95" t="s">
        <v>271</v>
      </c>
      <c r="D798" s="135" t="s">
        <v>501</v>
      </c>
      <c r="E798" s="140"/>
      <c r="F798" s="182"/>
      <c r="G798" s="136">
        <f>G799</f>
        <v>337129</v>
      </c>
      <c r="H798" s="136">
        <f>H799</f>
        <v>319762</v>
      </c>
      <c r="I798" s="136">
        <f t="shared" ref="I798" si="378">I799</f>
        <v>207581.2</v>
      </c>
      <c r="J798" s="203">
        <f t="shared" si="367"/>
        <v>61.573225679191054</v>
      </c>
      <c r="K798" s="137">
        <f t="shared" si="368"/>
        <v>64.917407321695521</v>
      </c>
    </row>
    <row r="799" spans="1:11" ht="26.4">
      <c r="A799" s="138" t="s">
        <v>79</v>
      </c>
      <c r="B799" s="139" t="s">
        <v>129</v>
      </c>
      <c r="C799" s="95" t="s">
        <v>271</v>
      </c>
      <c r="D799" s="135" t="s">
        <v>501</v>
      </c>
      <c r="E799" s="140" t="s">
        <v>80</v>
      </c>
      <c r="F799" s="140"/>
      <c r="G799" s="136">
        <f>G800</f>
        <v>337129</v>
      </c>
      <c r="H799" s="136">
        <f>H800</f>
        <v>319762</v>
      </c>
      <c r="I799" s="136">
        <f t="shared" ref="I799" si="379">I800</f>
        <v>207581.2</v>
      </c>
      <c r="J799" s="203">
        <f t="shared" si="367"/>
        <v>61.573225679191054</v>
      </c>
      <c r="K799" s="137">
        <f t="shared" si="368"/>
        <v>64.917407321695521</v>
      </c>
    </row>
    <row r="800" spans="1:11">
      <c r="A800" s="138" t="s">
        <v>81</v>
      </c>
      <c r="B800" s="139" t="s">
        <v>129</v>
      </c>
      <c r="C800" s="95" t="s">
        <v>271</v>
      </c>
      <c r="D800" s="135" t="s">
        <v>501</v>
      </c>
      <c r="E800" s="140" t="s">
        <v>82</v>
      </c>
      <c r="F800" s="140">
        <v>900303</v>
      </c>
      <c r="G800" s="136">
        <v>337129</v>
      </c>
      <c r="H800" s="136">
        <v>319762</v>
      </c>
      <c r="I800" s="136">
        <v>207581.2</v>
      </c>
      <c r="J800" s="203">
        <f t="shared" si="367"/>
        <v>61.573225679191054</v>
      </c>
      <c r="K800" s="137">
        <f t="shared" si="368"/>
        <v>64.917407321695521</v>
      </c>
    </row>
    <row r="801" spans="1:11" ht="26.4">
      <c r="A801" s="138" t="s">
        <v>766</v>
      </c>
      <c r="B801" s="139" t="s">
        <v>129</v>
      </c>
      <c r="C801" s="95" t="s">
        <v>271</v>
      </c>
      <c r="D801" s="135" t="s">
        <v>767</v>
      </c>
      <c r="E801" s="140"/>
      <c r="F801" s="140"/>
      <c r="G801" s="136">
        <f>G802</f>
        <v>700</v>
      </c>
      <c r="H801" s="136">
        <f>H802</f>
        <v>700</v>
      </c>
      <c r="I801" s="136">
        <f t="shared" ref="I801" si="380">I802</f>
        <v>0</v>
      </c>
      <c r="J801" s="203">
        <f t="shared" si="367"/>
        <v>0</v>
      </c>
      <c r="K801" s="137">
        <f t="shared" si="368"/>
        <v>0</v>
      </c>
    </row>
    <row r="802" spans="1:11" ht="39.6">
      <c r="A802" s="138" t="s">
        <v>63</v>
      </c>
      <c r="B802" s="139" t="s">
        <v>129</v>
      </c>
      <c r="C802" s="95" t="s">
        <v>271</v>
      </c>
      <c r="D802" s="135" t="s">
        <v>767</v>
      </c>
      <c r="E802" s="140" t="s">
        <v>64</v>
      </c>
      <c r="F802" s="140"/>
      <c r="G802" s="136">
        <f>G803</f>
        <v>700</v>
      </c>
      <c r="H802" s="136">
        <f>H803</f>
        <v>700</v>
      </c>
      <c r="I802" s="136">
        <f>I803</f>
        <v>0</v>
      </c>
      <c r="J802" s="203">
        <f t="shared" si="367"/>
        <v>0</v>
      </c>
      <c r="K802" s="137">
        <f t="shared" si="368"/>
        <v>0</v>
      </c>
    </row>
    <row r="803" spans="1:11">
      <c r="A803" s="138" t="s">
        <v>77</v>
      </c>
      <c r="B803" s="139" t="s">
        <v>129</v>
      </c>
      <c r="C803" s="95" t="s">
        <v>271</v>
      </c>
      <c r="D803" s="135" t="s">
        <v>767</v>
      </c>
      <c r="E803" s="140" t="s">
        <v>78</v>
      </c>
      <c r="F803" s="140">
        <v>900303</v>
      </c>
      <c r="G803" s="136">
        <v>700</v>
      </c>
      <c r="H803" s="136">
        <v>700</v>
      </c>
      <c r="I803" s="136">
        <v>0</v>
      </c>
      <c r="J803" s="203">
        <f t="shared" si="367"/>
        <v>0</v>
      </c>
      <c r="K803" s="137">
        <f t="shared" si="368"/>
        <v>0</v>
      </c>
    </row>
    <row r="804" spans="1:11" ht="52.8">
      <c r="A804" s="145" t="s">
        <v>551</v>
      </c>
      <c r="B804" s="193" t="s">
        <v>129</v>
      </c>
      <c r="C804" s="79" t="s">
        <v>271</v>
      </c>
      <c r="D804" s="127" t="s">
        <v>252</v>
      </c>
      <c r="E804" s="142"/>
      <c r="F804" s="142"/>
      <c r="G804" s="130">
        <f t="shared" ref="G804:H806" si="381">G805</f>
        <v>2646</v>
      </c>
      <c r="H804" s="130">
        <f t="shared" si="381"/>
        <v>2646</v>
      </c>
      <c r="I804" s="130">
        <f t="shared" ref="I804:I806" si="382">I805</f>
        <v>1252.3</v>
      </c>
      <c r="J804" s="202">
        <f t="shared" si="367"/>
        <v>47.328042328042322</v>
      </c>
      <c r="K804" s="131">
        <f t="shared" si="368"/>
        <v>47.328042328042322</v>
      </c>
    </row>
    <row r="805" spans="1:11" ht="52.8">
      <c r="A805" s="138" t="s">
        <v>817</v>
      </c>
      <c r="B805" s="139" t="s">
        <v>129</v>
      </c>
      <c r="C805" s="95" t="s">
        <v>271</v>
      </c>
      <c r="D805" s="135" t="s">
        <v>818</v>
      </c>
      <c r="E805" s="140"/>
      <c r="F805" s="140"/>
      <c r="G805" s="176">
        <f t="shared" si="381"/>
        <v>2646</v>
      </c>
      <c r="H805" s="176">
        <f t="shared" si="381"/>
        <v>2646</v>
      </c>
      <c r="I805" s="176">
        <f t="shared" si="382"/>
        <v>1252.3</v>
      </c>
      <c r="J805" s="203">
        <f t="shared" si="367"/>
        <v>47.328042328042322</v>
      </c>
      <c r="K805" s="137">
        <f t="shared" si="368"/>
        <v>47.328042328042322</v>
      </c>
    </row>
    <row r="806" spans="1:11" ht="26.4">
      <c r="A806" s="138" t="s">
        <v>79</v>
      </c>
      <c r="B806" s="139" t="s">
        <v>129</v>
      </c>
      <c r="C806" s="95" t="s">
        <v>271</v>
      </c>
      <c r="D806" s="135" t="s">
        <v>818</v>
      </c>
      <c r="E806" s="140" t="s">
        <v>80</v>
      </c>
      <c r="F806" s="140"/>
      <c r="G806" s="176">
        <f t="shared" si="381"/>
        <v>2646</v>
      </c>
      <c r="H806" s="176">
        <f t="shared" si="381"/>
        <v>2646</v>
      </c>
      <c r="I806" s="176">
        <f t="shared" si="382"/>
        <v>1252.3</v>
      </c>
      <c r="J806" s="203">
        <f t="shared" si="367"/>
        <v>47.328042328042322</v>
      </c>
      <c r="K806" s="137">
        <f t="shared" si="368"/>
        <v>47.328042328042322</v>
      </c>
    </row>
    <row r="807" spans="1:11">
      <c r="A807" s="138" t="s">
        <v>81</v>
      </c>
      <c r="B807" s="139" t="s">
        <v>129</v>
      </c>
      <c r="C807" s="95" t="s">
        <v>271</v>
      </c>
      <c r="D807" s="135" t="s">
        <v>818</v>
      </c>
      <c r="E807" s="140" t="s">
        <v>82</v>
      </c>
      <c r="F807" s="140">
        <v>900304</v>
      </c>
      <c r="G807" s="176">
        <v>2646</v>
      </c>
      <c r="H807" s="176">
        <v>2646</v>
      </c>
      <c r="I807" s="176">
        <v>1252.3</v>
      </c>
      <c r="J807" s="203">
        <f t="shared" si="367"/>
        <v>47.328042328042322</v>
      </c>
      <c r="K807" s="137">
        <f t="shared" si="368"/>
        <v>47.328042328042322</v>
      </c>
    </row>
    <row r="808" spans="1:11">
      <c r="A808" s="141" t="s">
        <v>800</v>
      </c>
      <c r="B808" s="193" t="s">
        <v>129</v>
      </c>
      <c r="C808" s="79" t="s">
        <v>271</v>
      </c>
      <c r="D808" s="127" t="s">
        <v>802</v>
      </c>
      <c r="E808" s="140"/>
      <c r="F808" s="140"/>
      <c r="G808" s="175">
        <f>G809</f>
        <v>0</v>
      </c>
      <c r="H808" s="175">
        <f t="shared" ref="H808:I810" si="383">H809</f>
        <v>178.8</v>
      </c>
      <c r="I808" s="175">
        <f t="shared" si="383"/>
        <v>0</v>
      </c>
      <c r="J808" s="202">
        <v>0</v>
      </c>
      <c r="K808" s="131">
        <f t="shared" si="368"/>
        <v>0</v>
      </c>
    </row>
    <row r="809" spans="1:11">
      <c r="A809" s="138" t="s">
        <v>801</v>
      </c>
      <c r="B809" s="139" t="s">
        <v>129</v>
      </c>
      <c r="C809" s="95" t="s">
        <v>271</v>
      </c>
      <c r="D809" s="135" t="s">
        <v>803</v>
      </c>
      <c r="E809" s="140"/>
      <c r="F809" s="140"/>
      <c r="G809" s="176">
        <f>G810</f>
        <v>0</v>
      </c>
      <c r="H809" s="176">
        <f t="shared" si="383"/>
        <v>178.8</v>
      </c>
      <c r="I809" s="176">
        <f t="shared" si="383"/>
        <v>0</v>
      </c>
      <c r="J809" s="203">
        <v>0</v>
      </c>
      <c r="K809" s="137">
        <f t="shared" si="368"/>
        <v>0</v>
      </c>
    </row>
    <row r="810" spans="1:11" ht="26.4">
      <c r="A810" s="138" t="s">
        <v>79</v>
      </c>
      <c r="B810" s="139" t="s">
        <v>129</v>
      </c>
      <c r="C810" s="95" t="s">
        <v>271</v>
      </c>
      <c r="D810" s="135" t="s">
        <v>803</v>
      </c>
      <c r="E810" s="140" t="s">
        <v>80</v>
      </c>
      <c r="F810" s="140"/>
      <c r="G810" s="176">
        <f>G811</f>
        <v>0</v>
      </c>
      <c r="H810" s="176">
        <f t="shared" si="383"/>
        <v>178.8</v>
      </c>
      <c r="I810" s="176">
        <f t="shared" si="383"/>
        <v>0</v>
      </c>
      <c r="J810" s="203">
        <v>0</v>
      </c>
      <c r="K810" s="137">
        <f t="shared" si="368"/>
        <v>0</v>
      </c>
    </row>
    <row r="811" spans="1:11">
      <c r="A811" s="138" t="s">
        <v>81</v>
      </c>
      <c r="B811" s="139" t="s">
        <v>129</v>
      </c>
      <c r="C811" s="95" t="s">
        <v>271</v>
      </c>
      <c r="D811" s="135" t="s">
        <v>803</v>
      </c>
      <c r="E811" s="140" t="s">
        <v>82</v>
      </c>
      <c r="F811" s="140">
        <v>900100</v>
      </c>
      <c r="G811" s="176"/>
      <c r="H811" s="176">
        <v>178.8</v>
      </c>
      <c r="I811" s="176">
        <v>0</v>
      </c>
      <c r="J811" s="203">
        <v>0</v>
      </c>
      <c r="K811" s="137">
        <f t="shared" si="368"/>
        <v>0</v>
      </c>
    </row>
    <row r="812" spans="1:11" ht="26.4">
      <c r="A812" s="141" t="s">
        <v>798</v>
      </c>
      <c r="B812" s="193" t="s">
        <v>129</v>
      </c>
      <c r="C812" s="114" t="s">
        <v>271</v>
      </c>
      <c r="D812" s="127" t="s">
        <v>796</v>
      </c>
      <c r="E812" s="115"/>
      <c r="F812" s="140"/>
      <c r="G812" s="130">
        <f t="shared" ref="G812:H814" si="384">G813</f>
        <v>5594.4</v>
      </c>
      <c r="H812" s="130">
        <f t="shared" si="384"/>
        <v>4535.3</v>
      </c>
      <c r="I812" s="130">
        <f t="shared" ref="I812:I814" si="385">I813</f>
        <v>4288.6000000000004</v>
      </c>
      <c r="J812" s="202">
        <f t="shared" si="367"/>
        <v>76.658801658801664</v>
      </c>
      <c r="K812" s="131">
        <f t="shared" si="368"/>
        <v>94.560448040923433</v>
      </c>
    </row>
    <row r="813" spans="1:11" ht="66">
      <c r="A813" s="138" t="s">
        <v>799</v>
      </c>
      <c r="B813" s="139" t="s">
        <v>129</v>
      </c>
      <c r="C813" s="116" t="s">
        <v>271</v>
      </c>
      <c r="D813" s="135" t="s">
        <v>797</v>
      </c>
      <c r="E813" s="115"/>
      <c r="F813" s="140"/>
      <c r="G813" s="136">
        <f t="shared" si="384"/>
        <v>5594.4</v>
      </c>
      <c r="H813" s="136">
        <f t="shared" si="384"/>
        <v>4535.3</v>
      </c>
      <c r="I813" s="136">
        <f t="shared" si="385"/>
        <v>4288.6000000000004</v>
      </c>
      <c r="J813" s="203">
        <f t="shared" si="367"/>
        <v>76.658801658801664</v>
      </c>
      <c r="K813" s="137">
        <f t="shared" si="368"/>
        <v>94.560448040923433</v>
      </c>
    </row>
    <row r="814" spans="1:11" ht="26.4">
      <c r="A814" s="138" t="s">
        <v>79</v>
      </c>
      <c r="B814" s="139" t="s">
        <v>129</v>
      </c>
      <c r="C814" s="116" t="s">
        <v>271</v>
      </c>
      <c r="D814" s="135" t="s">
        <v>797</v>
      </c>
      <c r="E814" s="115">
        <v>600</v>
      </c>
      <c r="F814" s="140"/>
      <c r="G814" s="136">
        <f t="shared" si="384"/>
        <v>5594.4</v>
      </c>
      <c r="H814" s="136">
        <f t="shared" si="384"/>
        <v>4535.3</v>
      </c>
      <c r="I814" s="136">
        <f t="shared" si="385"/>
        <v>4288.6000000000004</v>
      </c>
      <c r="J814" s="203">
        <f t="shared" si="367"/>
        <v>76.658801658801664</v>
      </c>
      <c r="K814" s="137">
        <f t="shared" si="368"/>
        <v>94.560448040923433</v>
      </c>
    </row>
    <row r="815" spans="1:11">
      <c r="A815" s="138" t="s">
        <v>81</v>
      </c>
      <c r="B815" s="139" t="s">
        <v>129</v>
      </c>
      <c r="C815" s="116" t="s">
        <v>271</v>
      </c>
      <c r="D815" s="135" t="s">
        <v>797</v>
      </c>
      <c r="E815" s="115">
        <v>610</v>
      </c>
      <c r="F815" s="140">
        <v>900100</v>
      </c>
      <c r="G815" s="136">
        <v>5594.4</v>
      </c>
      <c r="H815" s="136">
        <v>4535.3</v>
      </c>
      <c r="I815" s="136">
        <v>4288.6000000000004</v>
      </c>
      <c r="J815" s="203">
        <f t="shared" si="367"/>
        <v>76.658801658801664</v>
      </c>
      <c r="K815" s="137">
        <f t="shared" si="368"/>
        <v>94.560448040923433</v>
      </c>
    </row>
    <row r="816" spans="1:11" ht="26.4">
      <c r="A816" s="133" t="s">
        <v>502</v>
      </c>
      <c r="B816" s="193" t="s">
        <v>129</v>
      </c>
      <c r="C816" s="114" t="s">
        <v>271</v>
      </c>
      <c r="D816" s="127" t="s">
        <v>171</v>
      </c>
      <c r="E816" s="118"/>
      <c r="F816" s="142"/>
      <c r="G816" s="130">
        <f t="shared" ref="G816:H820" si="386">G817</f>
        <v>792</v>
      </c>
      <c r="H816" s="130">
        <f t="shared" si="386"/>
        <v>792</v>
      </c>
      <c r="I816" s="130">
        <f t="shared" ref="I816:I820" si="387">I817</f>
        <v>173.5</v>
      </c>
      <c r="J816" s="202">
        <f t="shared" si="367"/>
        <v>21.906565656565657</v>
      </c>
      <c r="K816" s="131">
        <f t="shared" si="368"/>
        <v>21.906565656565657</v>
      </c>
    </row>
    <row r="817" spans="1:11">
      <c r="A817" s="133" t="s">
        <v>503</v>
      </c>
      <c r="B817" s="193" t="s">
        <v>129</v>
      </c>
      <c r="C817" s="114" t="s">
        <v>271</v>
      </c>
      <c r="D817" s="127" t="s">
        <v>172</v>
      </c>
      <c r="E817" s="118"/>
      <c r="F817" s="142"/>
      <c r="G817" s="130">
        <f t="shared" si="386"/>
        <v>792</v>
      </c>
      <c r="H817" s="130">
        <f t="shared" si="386"/>
        <v>792</v>
      </c>
      <c r="I817" s="130">
        <f t="shared" si="387"/>
        <v>173.5</v>
      </c>
      <c r="J817" s="202">
        <f t="shared" si="367"/>
        <v>21.906565656565657</v>
      </c>
      <c r="K817" s="131">
        <f t="shared" si="368"/>
        <v>21.906565656565657</v>
      </c>
    </row>
    <row r="818" spans="1:11" ht="39.6">
      <c r="A818" s="156" t="s">
        <v>504</v>
      </c>
      <c r="B818" s="193" t="s">
        <v>129</v>
      </c>
      <c r="C818" s="114" t="s">
        <v>271</v>
      </c>
      <c r="D818" s="127" t="s">
        <v>178</v>
      </c>
      <c r="E818" s="118"/>
      <c r="F818" s="142"/>
      <c r="G818" s="130">
        <f t="shared" si="386"/>
        <v>792</v>
      </c>
      <c r="H818" s="130">
        <f t="shared" si="386"/>
        <v>792</v>
      </c>
      <c r="I818" s="130">
        <f t="shared" si="387"/>
        <v>173.5</v>
      </c>
      <c r="J818" s="202">
        <f t="shared" si="367"/>
        <v>21.906565656565657</v>
      </c>
      <c r="K818" s="131">
        <f t="shared" si="368"/>
        <v>21.906565656565657</v>
      </c>
    </row>
    <row r="819" spans="1:11">
      <c r="A819" s="158" t="s">
        <v>205</v>
      </c>
      <c r="B819" s="139" t="s">
        <v>129</v>
      </c>
      <c r="C819" s="116" t="s">
        <v>271</v>
      </c>
      <c r="D819" s="135" t="s">
        <v>208</v>
      </c>
      <c r="E819" s="140"/>
      <c r="F819" s="140"/>
      <c r="G819" s="136">
        <f t="shared" si="386"/>
        <v>792</v>
      </c>
      <c r="H819" s="136">
        <f t="shared" si="386"/>
        <v>792</v>
      </c>
      <c r="I819" s="136">
        <f t="shared" si="387"/>
        <v>173.5</v>
      </c>
      <c r="J819" s="203">
        <f t="shared" si="367"/>
        <v>21.906565656565657</v>
      </c>
      <c r="K819" s="137">
        <f t="shared" si="368"/>
        <v>21.906565656565657</v>
      </c>
    </row>
    <row r="820" spans="1:11" ht="26.4">
      <c r="A820" s="138" t="s">
        <v>79</v>
      </c>
      <c r="B820" s="139" t="s">
        <v>129</v>
      </c>
      <c r="C820" s="116" t="s">
        <v>271</v>
      </c>
      <c r="D820" s="135" t="s">
        <v>208</v>
      </c>
      <c r="E820" s="140">
        <v>600</v>
      </c>
      <c r="F820" s="140"/>
      <c r="G820" s="136">
        <f t="shared" si="386"/>
        <v>792</v>
      </c>
      <c r="H820" s="136">
        <f t="shared" si="386"/>
        <v>792</v>
      </c>
      <c r="I820" s="136">
        <f t="shared" si="387"/>
        <v>173.5</v>
      </c>
      <c r="J820" s="203">
        <f t="shared" si="367"/>
        <v>21.906565656565657</v>
      </c>
      <c r="K820" s="137">
        <f t="shared" si="368"/>
        <v>21.906565656565657</v>
      </c>
    </row>
    <row r="821" spans="1:11">
      <c r="A821" s="138" t="s">
        <v>81</v>
      </c>
      <c r="B821" s="139" t="s">
        <v>129</v>
      </c>
      <c r="C821" s="116" t="s">
        <v>271</v>
      </c>
      <c r="D821" s="135" t="s">
        <v>208</v>
      </c>
      <c r="E821" s="140">
        <v>610</v>
      </c>
      <c r="F821" s="140">
        <v>900100</v>
      </c>
      <c r="G821" s="136">
        <v>792</v>
      </c>
      <c r="H821" s="136">
        <v>792</v>
      </c>
      <c r="I821" s="136">
        <v>173.5</v>
      </c>
      <c r="J821" s="203">
        <f t="shared" si="367"/>
        <v>21.906565656565657</v>
      </c>
      <c r="K821" s="137">
        <f t="shared" si="368"/>
        <v>21.906565656565657</v>
      </c>
    </row>
    <row r="822" spans="1:11" ht="26.4">
      <c r="A822" s="162" t="s">
        <v>510</v>
      </c>
      <c r="B822" s="73" t="s">
        <v>129</v>
      </c>
      <c r="C822" s="79" t="s">
        <v>271</v>
      </c>
      <c r="D822" s="127" t="s">
        <v>148</v>
      </c>
      <c r="E822" s="140"/>
      <c r="F822" s="140"/>
      <c r="G822" s="130">
        <f>G823</f>
        <v>604.6</v>
      </c>
      <c r="H822" s="130">
        <f>H823</f>
        <v>791.5</v>
      </c>
      <c r="I822" s="130">
        <f>I823</f>
        <v>639.4</v>
      </c>
      <c r="J822" s="202">
        <f t="shared" si="367"/>
        <v>105.75587165067813</v>
      </c>
      <c r="K822" s="131">
        <f t="shared" si="368"/>
        <v>80.783322804801003</v>
      </c>
    </row>
    <row r="823" spans="1:11">
      <c r="A823" s="162" t="s">
        <v>505</v>
      </c>
      <c r="B823" s="73" t="s">
        <v>129</v>
      </c>
      <c r="C823" s="79" t="s">
        <v>271</v>
      </c>
      <c r="D823" s="127" t="s">
        <v>507</v>
      </c>
      <c r="E823" s="96"/>
      <c r="F823" s="96"/>
      <c r="G823" s="130">
        <f t="shared" ref="G823:I825" si="388">G824</f>
        <v>604.6</v>
      </c>
      <c r="H823" s="130">
        <f t="shared" si="388"/>
        <v>791.5</v>
      </c>
      <c r="I823" s="130">
        <f t="shared" si="388"/>
        <v>639.4</v>
      </c>
      <c r="J823" s="202">
        <f t="shared" si="367"/>
        <v>105.75587165067813</v>
      </c>
      <c r="K823" s="131">
        <f t="shared" si="368"/>
        <v>80.783322804801003</v>
      </c>
    </row>
    <row r="824" spans="1:11" ht="26.4">
      <c r="A824" s="154" t="s">
        <v>506</v>
      </c>
      <c r="B824" s="84" t="s">
        <v>129</v>
      </c>
      <c r="C824" s="79" t="s">
        <v>271</v>
      </c>
      <c r="D824" s="127" t="s">
        <v>508</v>
      </c>
      <c r="E824" s="142"/>
      <c r="F824" s="142"/>
      <c r="G824" s="130">
        <f t="shared" si="388"/>
        <v>604.6</v>
      </c>
      <c r="H824" s="130">
        <f t="shared" si="388"/>
        <v>791.5</v>
      </c>
      <c r="I824" s="130">
        <f t="shared" si="388"/>
        <v>639.4</v>
      </c>
      <c r="J824" s="202">
        <f t="shared" si="367"/>
        <v>105.75587165067813</v>
      </c>
      <c r="K824" s="131">
        <f t="shared" si="368"/>
        <v>80.783322804801003</v>
      </c>
    </row>
    <row r="825" spans="1:11" ht="26.4">
      <c r="A825" s="170" t="s">
        <v>223</v>
      </c>
      <c r="B825" s="139" t="s">
        <v>129</v>
      </c>
      <c r="C825" s="95" t="s">
        <v>271</v>
      </c>
      <c r="D825" s="149" t="s">
        <v>509</v>
      </c>
      <c r="E825" s="140"/>
      <c r="F825" s="140"/>
      <c r="G825" s="136">
        <f t="shared" si="388"/>
        <v>604.6</v>
      </c>
      <c r="H825" s="136">
        <f t="shared" si="388"/>
        <v>791.5</v>
      </c>
      <c r="I825" s="136">
        <f t="shared" si="388"/>
        <v>639.4</v>
      </c>
      <c r="J825" s="203">
        <f t="shared" si="367"/>
        <v>105.75587165067813</v>
      </c>
      <c r="K825" s="137">
        <f t="shared" si="368"/>
        <v>80.783322804801003</v>
      </c>
    </row>
    <row r="826" spans="1:11" ht="26.4">
      <c r="A826" s="138" t="s">
        <v>79</v>
      </c>
      <c r="B826" s="139" t="s">
        <v>129</v>
      </c>
      <c r="C826" s="95" t="s">
        <v>271</v>
      </c>
      <c r="D826" s="149" t="s">
        <v>509</v>
      </c>
      <c r="E826" s="140" t="s">
        <v>80</v>
      </c>
      <c r="F826" s="140"/>
      <c r="G826" s="136">
        <f>G827</f>
        <v>604.6</v>
      </c>
      <c r="H826" s="136">
        <f>H827</f>
        <v>791.5</v>
      </c>
      <c r="I826" s="136">
        <f>I827</f>
        <v>639.4</v>
      </c>
      <c r="J826" s="203">
        <f t="shared" si="367"/>
        <v>105.75587165067813</v>
      </c>
      <c r="K826" s="137">
        <f t="shared" si="368"/>
        <v>80.783322804801003</v>
      </c>
    </row>
    <row r="827" spans="1:11">
      <c r="A827" s="138" t="s">
        <v>81</v>
      </c>
      <c r="B827" s="139" t="s">
        <v>129</v>
      </c>
      <c r="C827" s="95" t="s">
        <v>271</v>
      </c>
      <c r="D827" s="149" t="s">
        <v>509</v>
      </c>
      <c r="E827" s="140" t="s">
        <v>82</v>
      </c>
      <c r="F827" s="140">
        <v>900100</v>
      </c>
      <c r="G827" s="136">
        <v>604.6</v>
      </c>
      <c r="H827" s="136">
        <v>791.5</v>
      </c>
      <c r="I827" s="136">
        <v>639.4</v>
      </c>
      <c r="J827" s="203">
        <f t="shared" si="367"/>
        <v>105.75587165067813</v>
      </c>
      <c r="K827" s="137">
        <f t="shared" si="368"/>
        <v>80.783322804801003</v>
      </c>
    </row>
    <row r="828" spans="1:11" ht="39.6">
      <c r="A828" s="145" t="s">
        <v>491</v>
      </c>
      <c r="B828" s="193" t="s">
        <v>129</v>
      </c>
      <c r="C828" s="79" t="s">
        <v>271</v>
      </c>
      <c r="D828" s="127" t="s">
        <v>158</v>
      </c>
      <c r="E828" s="142"/>
      <c r="F828" s="142"/>
      <c r="G828" s="130">
        <f>G829</f>
        <v>0</v>
      </c>
      <c r="H828" s="130">
        <f>H829</f>
        <v>825</v>
      </c>
      <c r="I828" s="130">
        <f t="shared" ref="I828" si="389">I829</f>
        <v>0</v>
      </c>
      <c r="J828" s="202">
        <v>0</v>
      </c>
      <c r="K828" s="131">
        <f t="shared" si="368"/>
        <v>0</v>
      </c>
    </row>
    <row r="829" spans="1:11">
      <c r="A829" s="141" t="s">
        <v>862</v>
      </c>
      <c r="B829" s="193" t="s">
        <v>129</v>
      </c>
      <c r="C829" s="79" t="s">
        <v>271</v>
      </c>
      <c r="D829" s="127" t="s">
        <v>865</v>
      </c>
      <c r="E829" s="142"/>
      <c r="F829" s="142"/>
      <c r="G829" s="205">
        <f t="shared" ref="G829:I831" si="390">G830</f>
        <v>0</v>
      </c>
      <c r="H829" s="205">
        <f t="shared" si="390"/>
        <v>825</v>
      </c>
      <c r="I829" s="205">
        <f t="shared" si="390"/>
        <v>0</v>
      </c>
      <c r="J829" s="202">
        <v>0</v>
      </c>
      <c r="K829" s="131">
        <f t="shared" si="368"/>
        <v>0</v>
      </c>
    </row>
    <row r="830" spans="1:11">
      <c r="A830" s="141" t="s">
        <v>863</v>
      </c>
      <c r="B830" s="193" t="s">
        <v>129</v>
      </c>
      <c r="C830" s="79" t="s">
        <v>271</v>
      </c>
      <c r="D830" s="127" t="s">
        <v>866</v>
      </c>
      <c r="E830" s="142"/>
      <c r="F830" s="142"/>
      <c r="G830" s="205">
        <f t="shared" si="390"/>
        <v>0</v>
      </c>
      <c r="H830" s="205">
        <f t="shared" si="390"/>
        <v>825</v>
      </c>
      <c r="I830" s="205">
        <f t="shared" si="390"/>
        <v>0</v>
      </c>
      <c r="J830" s="202">
        <v>0</v>
      </c>
      <c r="K830" s="131">
        <f t="shared" si="368"/>
        <v>0</v>
      </c>
    </row>
    <row r="831" spans="1:11" ht="26.4">
      <c r="A831" s="138" t="s">
        <v>864</v>
      </c>
      <c r="B831" s="139" t="s">
        <v>129</v>
      </c>
      <c r="C831" s="95" t="s">
        <v>271</v>
      </c>
      <c r="D831" s="135" t="s">
        <v>867</v>
      </c>
      <c r="E831" s="140"/>
      <c r="F831" s="140"/>
      <c r="G831" s="198">
        <f t="shared" si="390"/>
        <v>0</v>
      </c>
      <c r="H831" s="198">
        <f t="shared" si="390"/>
        <v>825</v>
      </c>
      <c r="I831" s="198">
        <f t="shared" si="390"/>
        <v>0</v>
      </c>
      <c r="J831" s="203">
        <v>0</v>
      </c>
      <c r="K831" s="137">
        <f t="shared" si="368"/>
        <v>0</v>
      </c>
    </row>
    <row r="832" spans="1:11" ht="26.4">
      <c r="A832" s="138" t="s">
        <v>79</v>
      </c>
      <c r="B832" s="139" t="s">
        <v>129</v>
      </c>
      <c r="C832" s="95" t="s">
        <v>271</v>
      </c>
      <c r="D832" s="135" t="s">
        <v>867</v>
      </c>
      <c r="E832" s="140">
        <v>600</v>
      </c>
      <c r="F832" s="140"/>
      <c r="G832" s="198">
        <f>SUM(G833:G835)</f>
        <v>0</v>
      </c>
      <c r="H832" s="198">
        <f>SUM(H833:H835)</f>
        <v>825</v>
      </c>
      <c r="I832" s="198">
        <f t="shared" ref="I832" si="391">SUM(I833:I835)</f>
        <v>0</v>
      </c>
      <c r="J832" s="203">
        <v>0</v>
      </c>
      <c r="K832" s="137">
        <f t="shared" si="368"/>
        <v>0</v>
      </c>
    </row>
    <row r="833" spans="1:11">
      <c r="A833" s="138" t="s">
        <v>81</v>
      </c>
      <c r="B833" s="139" t="s">
        <v>129</v>
      </c>
      <c r="C833" s="95" t="s">
        <v>271</v>
      </c>
      <c r="D833" s="135" t="s">
        <v>867</v>
      </c>
      <c r="E833" s="140">
        <v>610</v>
      </c>
      <c r="F833" s="140">
        <v>900100</v>
      </c>
      <c r="G833" s="198">
        <v>0</v>
      </c>
      <c r="H833" s="198">
        <v>147.69999999999999</v>
      </c>
      <c r="I833" s="136">
        <v>0</v>
      </c>
      <c r="J833" s="203">
        <v>0</v>
      </c>
      <c r="K833" s="137">
        <f t="shared" si="368"/>
        <v>0</v>
      </c>
    </row>
    <row r="834" spans="1:11">
      <c r="A834" s="138" t="s">
        <v>81</v>
      </c>
      <c r="B834" s="139" t="s">
        <v>129</v>
      </c>
      <c r="C834" s="95" t="s">
        <v>271</v>
      </c>
      <c r="D834" s="135" t="s">
        <v>867</v>
      </c>
      <c r="E834" s="140">
        <v>610</v>
      </c>
      <c r="F834" s="140">
        <v>900302</v>
      </c>
      <c r="G834" s="198">
        <v>0</v>
      </c>
      <c r="H834" s="198">
        <v>669</v>
      </c>
      <c r="I834" s="136">
        <v>0</v>
      </c>
      <c r="J834" s="203">
        <v>0</v>
      </c>
      <c r="K834" s="137">
        <f t="shared" si="368"/>
        <v>0</v>
      </c>
    </row>
    <row r="835" spans="1:11">
      <c r="A835" s="138" t="s">
        <v>81</v>
      </c>
      <c r="B835" s="139" t="s">
        <v>129</v>
      </c>
      <c r="C835" s="95" t="s">
        <v>271</v>
      </c>
      <c r="D835" s="135" t="s">
        <v>867</v>
      </c>
      <c r="E835" s="140">
        <v>610</v>
      </c>
      <c r="F835" s="140">
        <v>900900</v>
      </c>
      <c r="G835" s="198">
        <v>0</v>
      </c>
      <c r="H835" s="198">
        <v>8.3000000000000007</v>
      </c>
      <c r="I835" s="136">
        <v>0</v>
      </c>
      <c r="J835" s="203">
        <v>0</v>
      </c>
      <c r="K835" s="137">
        <f t="shared" si="368"/>
        <v>0</v>
      </c>
    </row>
    <row r="836" spans="1:11" ht="26.4">
      <c r="A836" s="141" t="s">
        <v>815</v>
      </c>
      <c r="B836" s="193" t="s">
        <v>129</v>
      </c>
      <c r="C836" s="79" t="s">
        <v>271</v>
      </c>
      <c r="D836" s="127" t="s">
        <v>809</v>
      </c>
      <c r="E836" s="140"/>
      <c r="F836" s="140"/>
      <c r="G836" s="130">
        <f t="shared" ref="G836:H839" si="392">G837</f>
        <v>11734</v>
      </c>
      <c r="H836" s="130">
        <f t="shared" si="392"/>
        <v>11734</v>
      </c>
      <c r="I836" s="130">
        <f t="shared" ref="I836:I838" si="393">I837</f>
        <v>71.5</v>
      </c>
      <c r="J836" s="202">
        <f t="shared" si="367"/>
        <v>0.60934037838759159</v>
      </c>
      <c r="K836" s="131">
        <f t="shared" si="368"/>
        <v>0.60934037838759159</v>
      </c>
    </row>
    <row r="837" spans="1:11" ht="26.4">
      <c r="A837" s="141" t="s">
        <v>816</v>
      </c>
      <c r="B837" s="193" t="s">
        <v>129</v>
      </c>
      <c r="C837" s="79" t="s">
        <v>271</v>
      </c>
      <c r="D837" s="127" t="s">
        <v>805</v>
      </c>
      <c r="E837" s="140"/>
      <c r="F837" s="140"/>
      <c r="G837" s="130">
        <f t="shared" si="392"/>
        <v>11734</v>
      </c>
      <c r="H837" s="130">
        <f t="shared" si="392"/>
        <v>11734</v>
      </c>
      <c r="I837" s="130">
        <f t="shared" si="393"/>
        <v>71.5</v>
      </c>
      <c r="J837" s="202">
        <f t="shared" si="367"/>
        <v>0.60934037838759159</v>
      </c>
      <c r="K837" s="131">
        <f t="shared" si="368"/>
        <v>0.60934037838759159</v>
      </c>
    </row>
    <row r="838" spans="1:11" ht="26.4">
      <c r="A838" s="141" t="s">
        <v>804</v>
      </c>
      <c r="B838" s="193" t="s">
        <v>129</v>
      </c>
      <c r="C838" s="79" t="s">
        <v>271</v>
      </c>
      <c r="D838" s="127" t="s">
        <v>806</v>
      </c>
      <c r="E838" s="140"/>
      <c r="F838" s="140"/>
      <c r="G838" s="130">
        <f t="shared" si="392"/>
        <v>11734</v>
      </c>
      <c r="H838" s="130">
        <f t="shared" si="392"/>
        <v>11734</v>
      </c>
      <c r="I838" s="130">
        <f t="shared" si="393"/>
        <v>71.5</v>
      </c>
      <c r="J838" s="202">
        <f t="shared" si="367"/>
        <v>0.60934037838759159</v>
      </c>
      <c r="K838" s="131">
        <f t="shared" si="368"/>
        <v>0.60934037838759159</v>
      </c>
    </row>
    <row r="839" spans="1:11" ht="26.4">
      <c r="A839" s="138" t="s">
        <v>718</v>
      </c>
      <c r="B839" s="139" t="s">
        <v>129</v>
      </c>
      <c r="C839" s="95" t="s">
        <v>271</v>
      </c>
      <c r="D839" s="135" t="s">
        <v>808</v>
      </c>
      <c r="E839" s="115"/>
      <c r="F839" s="140"/>
      <c r="G839" s="136">
        <f t="shared" si="392"/>
        <v>11734</v>
      </c>
      <c r="H839" s="136">
        <f t="shared" si="392"/>
        <v>11734</v>
      </c>
      <c r="I839" s="136">
        <f t="shared" ref="I839" si="394">I840</f>
        <v>71.5</v>
      </c>
      <c r="J839" s="203">
        <f t="shared" si="367"/>
        <v>0.60934037838759159</v>
      </c>
      <c r="K839" s="137">
        <f t="shared" si="368"/>
        <v>0.60934037838759159</v>
      </c>
    </row>
    <row r="840" spans="1:11">
      <c r="A840" s="138" t="s">
        <v>68</v>
      </c>
      <c r="B840" s="139" t="s">
        <v>129</v>
      </c>
      <c r="C840" s="95" t="s">
        <v>271</v>
      </c>
      <c r="D840" s="135" t="s">
        <v>808</v>
      </c>
      <c r="E840" s="140">
        <v>200</v>
      </c>
      <c r="F840" s="140"/>
      <c r="G840" s="136">
        <f>G841+G842</f>
        <v>11734</v>
      </c>
      <c r="H840" s="136">
        <f>H841+H842</f>
        <v>11734</v>
      </c>
      <c r="I840" s="136">
        <f t="shared" ref="I840" si="395">I841+I842</f>
        <v>71.5</v>
      </c>
      <c r="J840" s="203">
        <f t="shared" si="367"/>
        <v>0.60934037838759159</v>
      </c>
      <c r="K840" s="137">
        <f t="shared" si="368"/>
        <v>0.60934037838759159</v>
      </c>
    </row>
    <row r="841" spans="1:11" ht="26.4">
      <c r="A841" s="138" t="s">
        <v>70</v>
      </c>
      <c r="B841" s="139" t="s">
        <v>129</v>
      </c>
      <c r="C841" s="95" t="s">
        <v>271</v>
      </c>
      <c r="D841" s="135" t="s">
        <v>808</v>
      </c>
      <c r="E841" s="115">
        <v>240</v>
      </c>
      <c r="F841" s="140">
        <v>900302</v>
      </c>
      <c r="G841" s="136">
        <v>9516.2999999999993</v>
      </c>
      <c r="H841" s="136">
        <v>9516.2999999999993</v>
      </c>
      <c r="I841" s="136">
        <v>58</v>
      </c>
      <c r="J841" s="203">
        <f t="shared" si="367"/>
        <v>0.60948057543372958</v>
      </c>
      <c r="K841" s="137">
        <f t="shared" si="368"/>
        <v>0.60948057543372958</v>
      </c>
    </row>
    <row r="842" spans="1:11" ht="26.4">
      <c r="A842" s="138" t="s">
        <v>70</v>
      </c>
      <c r="B842" s="139" t="s">
        <v>129</v>
      </c>
      <c r="C842" s="95" t="s">
        <v>271</v>
      </c>
      <c r="D842" s="135" t="s">
        <v>808</v>
      </c>
      <c r="E842" s="115">
        <v>240</v>
      </c>
      <c r="F842" s="140">
        <v>900100</v>
      </c>
      <c r="G842" s="136">
        <v>2217.6999999999998</v>
      </c>
      <c r="H842" s="136">
        <v>2217.6999999999998</v>
      </c>
      <c r="I842" s="136">
        <v>13.5</v>
      </c>
      <c r="J842" s="203">
        <f t="shared" ref="J842:J905" si="396">I842/G842*100</f>
        <v>0.60873878342426846</v>
      </c>
      <c r="K842" s="137">
        <f t="shared" ref="K842:K905" si="397">I842/H842*100</f>
        <v>0.60873878342426846</v>
      </c>
    </row>
    <row r="843" spans="1:11">
      <c r="A843" s="141" t="s">
        <v>131</v>
      </c>
      <c r="B843" s="193" t="s">
        <v>129</v>
      </c>
      <c r="C843" s="70" t="s">
        <v>267</v>
      </c>
      <c r="D843" s="148"/>
      <c r="E843" s="142"/>
      <c r="F843" s="142"/>
      <c r="G843" s="130">
        <f>G844+G938+G952+G968</f>
        <v>1084005.7000000004</v>
      </c>
      <c r="H843" s="130">
        <f>H844+H938+H952+H968+H960</f>
        <v>1082926.5000000002</v>
      </c>
      <c r="I843" s="130">
        <f>I844+I938+I952+I968</f>
        <v>703330.2</v>
      </c>
      <c r="J843" s="202">
        <f t="shared" si="396"/>
        <v>64.882518606682567</v>
      </c>
      <c r="K843" s="131">
        <f t="shared" si="397"/>
        <v>64.94717785556081</v>
      </c>
    </row>
    <row r="844" spans="1:11">
      <c r="A844" s="106" t="s">
        <v>266</v>
      </c>
      <c r="B844" s="71" t="s">
        <v>129</v>
      </c>
      <c r="C844" s="70" t="s">
        <v>267</v>
      </c>
      <c r="D844" s="127" t="s">
        <v>183</v>
      </c>
      <c r="E844" s="71"/>
      <c r="F844" s="71"/>
      <c r="G844" s="130">
        <f>G845</f>
        <v>1061121.3000000003</v>
      </c>
      <c r="H844" s="130">
        <f>H845</f>
        <v>1059205.4000000001</v>
      </c>
      <c r="I844" s="130">
        <f t="shared" ref="I844" si="398">I845</f>
        <v>696872.89999999991</v>
      </c>
      <c r="J844" s="202">
        <f t="shared" si="396"/>
        <v>65.67325526308818</v>
      </c>
      <c r="K844" s="131">
        <f t="shared" si="397"/>
        <v>65.792045622123879</v>
      </c>
    </row>
    <row r="845" spans="1:11">
      <c r="A845" s="109" t="s">
        <v>132</v>
      </c>
      <c r="B845" s="193" t="s">
        <v>129</v>
      </c>
      <c r="C845" s="70" t="s">
        <v>267</v>
      </c>
      <c r="D845" s="127" t="s">
        <v>254</v>
      </c>
      <c r="E845" s="142"/>
      <c r="F845" s="142"/>
      <c r="G845" s="130">
        <f>G846+G898+G925+G919+G934</f>
        <v>1061121.3000000003</v>
      </c>
      <c r="H845" s="130">
        <f>H846+H898+H925+H919+H934</f>
        <v>1059205.4000000001</v>
      </c>
      <c r="I845" s="130">
        <f t="shared" ref="I845" si="399">I846+I898+I925+I919+I934</f>
        <v>696872.89999999991</v>
      </c>
      <c r="J845" s="202">
        <f t="shared" si="396"/>
        <v>65.67325526308818</v>
      </c>
      <c r="K845" s="131">
        <f t="shared" si="397"/>
        <v>65.792045622123879</v>
      </c>
    </row>
    <row r="846" spans="1:11" ht="26.4">
      <c r="A846" s="145" t="s">
        <v>492</v>
      </c>
      <c r="B846" s="193" t="s">
        <v>129</v>
      </c>
      <c r="C846" s="70" t="s">
        <v>267</v>
      </c>
      <c r="D846" s="127" t="s">
        <v>493</v>
      </c>
      <c r="E846" s="142"/>
      <c r="F846" s="142"/>
      <c r="G846" s="130">
        <f>G847+G858+G863+G868+G873+G883+G893+G876+G890</f>
        <v>965969.20000000007</v>
      </c>
      <c r="H846" s="130">
        <f>H847+H858+H863+H868+H873+H883+H893+H876+H890</f>
        <v>965198.8</v>
      </c>
      <c r="I846" s="130">
        <f>I847+I858+I863+I868+I873+I883+I893+I876+I890</f>
        <v>640846.09999999986</v>
      </c>
      <c r="J846" s="202">
        <f t="shared" si="396"/>
        <v>66.342291244896813</v>
      </c>
      <c r="K846" s="131">
        <f t="shared" si="397"/>
        <v>66.395244171459794</v>
      </c>
    </row>
    <row r="847" spans="1:11" ht="39.6">
      <c r="A847" s="155" t="s">
        <v>494</v>
      </c>
      <c r="B847" s="139" t="s">
        <v>129</v>
      </c>
      <c r="C847" s="98" t="s">
        <v>267</v>
      </c>
      <c r="D847" s="135" t="s">
        <v>498</v>
      </c>
      <c r="E847" s="87"/>
      <c r="F847" s="87"/>
      <c r="G847" s="136">
        <f>G848+G850+G854+G856+G852</f>
        <v>108556</v>
      </c>
      <c r="H847" s="136">
        <f>H848+H850+H854+H856+H852</f>
        <v>114683.7</v>
      </c>
      <c r="I847" s="136">
        <f t="shared" ref="I847" si="400">I848+I850+I854+I856+I852</f>
        <v>67477.799999999988</v>
      </c>
      <c r="J847" s="203">
        <f t="shared" si="396"/>
        <v>62.15943844651607</v>
      </c>
      <c r="K847" s="137">
        <f t="shared" si="397"/>
        <v>58.838178398499522</v>
      </c>
    </row>
    <row r="848" spans="1:11" ht="39.6">
      <c r="A848" s="138" t="s">
        <v>63</v>
      </c>
      <c r="B848" s="139" t="s">
        <v>129</v>
      </c>
      <c r="C848" s="98" t="s">
        <v>267</v>
      </c>
      <c r="D848" s="135" t="s">
        <v>498</v>
      </c>
      <c r="E848" s="140" t="s">
        <v>64</v>
      </c>
      <c r="F848" s="140"/>
      <c r="G848" s="136">
        <f>G849</f>
        <v>6820.9</v>
      </c>
      <c r="H848" s="136">
        <f>H849</f>
        <v>6820.9</v>
      </c>
      <c r="I848" s="136">
        <f t="shared" ref="I848" si="401">I849</f>
        <v>3748.5</v>
      </c>
      <c r="J848" s="203">
        <f t="shared" si="396"/>
        <v>54.956090838452411</v>
      </c>
      <c r="K848" s="137">
        <f t="shared" si="397"/>
        <v>54.956090838452411</v>
      </c>
    </row>
    <row r="849" spans="1:11">
      <c r="A849" s="138" t="s">
        <v>77</v>
      </c>
      <c r="B849" s="139" t="s">
        <v>129</v>
      </c>
      <c r="C849" s="98" t="s">
        <v>267</v>
      </c>
      <c r="D849" s="135" t="s">
        <v>498</v>
      </c>
      <c r="E849" s="140" t="s">
        <v>78</v>
      </c>
      <c r="F849" s="182" t="s">
        <v>207</v>
      </c>
      <c r="G849" s="136">
        <v>6820.9</v>
      </c>
      <c r="H849" s="136">
        <v>6820.9</v>
      </c>
      <c r="I849" s="136">
        <v>3748.5</v>
      </c>
      <c r="J849" s="203">
        <f t="shared" si="396"/>
        <v>54.956090838452411</v>
      </c>
      <c r="K849" s="137">
        <f t="shared" si="397"/>
        <v>54.956090838452411</v>
      </c>
    </row>
    <row r="850" spans="1:11">
      <c r="A850" s="138" t="s">
        <v>68</v>
      </c>
      <c r="B850" s="139" t="s">
        <v>129</v>
      </c>
      <c r="C850" s="98" t="s">
        <v>267</v>
      </c>
      <c r="D850" s="135" t="s">
        <v>498</v>
      </c>
      <c r="E850" s="140" t="s">
        <v>69</v>
      </c>
      <c r="F850" s="182"/>
      <c r="G850" s="136">
        <f>G851</f>
        <v>4740.6000000000004</v>
      </c>
      <c r="H850" s="136">
        <f>H851</f>
        <v>4720.8</v>
      </c>
      <c r="I850" s="136">
        <f t="shared" ref="I850" si="402">I851</f>
        <v>2464.1</v>
      </c>
      <c r="J850" s="203">
        <f t="shared" si="396"/>
        <v>51.978652491245825</v>
      </c>
      <c r="K850" s="137">
        <f t="shared" si="397"/>
        <v>52.196661582782575</v>
      </c>
    </row>
    <row r="851" spans="1:11" ht="26.4">
      <c r="A851" s="138" t="s">
        <v>70</v>
      </c>
      <c r="B851" s="139" t="s">
        <v>129</v>
      </c>
      <c r="C851" s="98" t="s">
        <v>267</v>
      </c>
      <c r="D851" s="135" t="s">
        <v>498</v>
      </c>
      <c r="E851" s="140" t="s">
        <v>71</v>
      </c>
      <c r="F851" s="182" t="s">
        <v>207</v>
      </c>
      <c r="G851" s="176">
        <v>4740.6000000000004</v>
      </c>
      <c r="H851" s="176">
        <v>4720.8</v>
      </c>
      <c r="I851" s="136">
        <v>2464.1</v>
      </c>
      <c r="J851" s="203">
        <f t="shared" si="396"/>
        <v>51.978652491245825</v>
      </c>
      <c r="K851" s="137">
        <f t="shared" si="397"/>
        <v>52.196661582782575</v>
      </c>
    </row>
    <row r="852" spans="1:11">
      <c r="A852" s="138" t="s">
        <v>111</v>
      </c>
      <c r="B852" s="139" t="s">
        <v>129</v>
      </c>
      <c r="C852" s="98" t="s">
        <v>267</v>
      </c>
      <c r="D852" s="135" t="s">
        <v>498</v>
      </c>
      <c r="E852" s="140">
        <v>300</v>
      </c>
      <c r="F852" s="182"/>
      <c r="G852" s="136">
        <f>G853</f>
        <v>571.1</v>
      </c>
      <c r="H852" s="136">
        <f>H853</f>
        <v>571.1</v>
      </c>
      <c r="I852" s="136">
        <f t="shared" ref="I852" si="403">I853</f>
        <v>318.89999999999998</v>
      </c>
      <c r="J852" s="203">
        <f t="shared" si="396"/>
        <v>55.839607774470309</v>
      </c>
      <c r="K852" s="137">
        <f t="shared" si="397"/>
        <v>55.839607774470309</v>
      </c>
    </row>
    <row r="853" spans="1:11">
      <c r="A853" s="138" t="s">
        <v>115</v>
      </c>
      <c r="B853" s="139" t="s">
        <v>129</v>
      </c>
      <c r="C853" s="98" t="s">
        <v>267</v>
      </c>
      <c r="D853" s="135" t="s">
        <v>498</v>
      </c>
      <c r="E853" s="140">
        <v>320</v>
      </c>
      <c r="F853" s="182" t="s">
        <v>207</v>
      </c>
      <c r="G853" s="136">
        <v>571.1</v>
      </c>
      <c r="H853" s="136">
        <v>571.1</v>
      </c>
      <c r="I853" s="136">
        <v>318.89999999999998</v>
      </c>
      <c r="J853" s="203">
        <f t="shared" si="396"/>
        <v>55.839607774470309</v>
      </c>
      <c r="K853" s="137">
        <f t="shared" si="397"/>
        <v>55.839607774470309</v>
      </c>
    </row>
    <row r="854" spans="1:11" ht="26.4">
      <c r="A854" s="138" t="s">
        <v>79</v>
      </c>
      <c r="B854" s="139" t="s">
        <v>129</v>
      </c>
      <c r="C854" s="98" t="s">
        <v>267</v>
      </c>
      <c r="D854" s="135" t="s">
        <v>498</v>
      </c>
      <c r="E854" s="140" t="s">
        <v>80</v>
      </c>
      <c r="F854" s="182"/>
      <c r="G854" s="136">
        <f>G855</f>
        <v>96028.7</v>
      </c>
      <c r="H854" s="136">
        <f>H855</f>
        <v>102173.7</v>
      </c>
      <c r="I854" s="136">
        <f t="shared" ref="I854" si="404">I855</f>
        <v>60651.6</v>
      </c>
      <c r="J854" s="203">
        <f t="shared" si="396"/>
        <v>63.159867831179639</v>
      </c>
      <c r="K854" s="137">
        <f t="shared" si="397"/>
        <v>59.3612642000828</v>
      </c>
    </row>
    <row r="855" spans="1:11">
      <c r="A855" s="138" t="s">
        <v>81</v>
      </c>
      <c r="B855" s="139" t="s">
        <v>129</v>
      </c>
      <c r="C855" s="98" t="s">
        <v>267</v>
      </c>
      <c r="D855" s="135" t="s">
        <v>498</v>
      </c>
      <c r="E855" s="140" t="s">
        <v>82</v>
      </c>
      <c r="F855" s="182" t="s">
        <v>207</v>
      </c>
      <c r="G855" s="136">
        <v>96028.7</v>
      </c>
      <c r="H855" s="136">
        <v>102173.7</v>
      </c>
      <c r="I855" s="136">
        <v>60651.6</v>
      </c>
      <c r="J855" s="203">
        <f t="shared" si="396"/>
        <v>63.159867831179639</v>
      </c>
      <c r="K855" s="137">
        <f t="shared" si="397"/>
        <v>59.3612642000828</v>
      </c>
    </row>
    <row r="856" spans="1:11">
      <c r="A856" s="138" t="s">
        <v>72</v>
      </c>
      <c r="B856" s="88" t="s">
        <v>129</v>
      </c>
      <c r="C856" s="98" t="s">
        <v>267</v>
      </c>
      <c r="D856" s="135" t="s">
        <v>498</v>
      </c>
      <c r="E856" s="140" t="s">
        <v>73</v>
      </c>
      <c r="F856" s="182"/>
      <c r="G856" s="136">
        <f>G857</f>
        <v>394.7</v>
      </c>
      <c r="H856" s="136">
        <f>H857</f>
        <v>397.2</v>
      </c>
      <c r="I856" s="136">
        <f t="shared" ref="I856" si="405">I857</f>
        <v>294.7</v>
      </c>
      <c r="J856" s="203">
        <f t="shared" si="396"/>
        <v>74.664302001520142</v>
      </c>
      <c r="K856" s="137">
        <f t="shared" si="397"/>
        <v>74.194360523665665</v>
      </c>
    </row>
    <row r="857" spans="1:11">
      <c r="A857" s="138" t="s">
        <v>74</v>
      </c>
      <c r="B857" s="75" t="s">
        <v>129</v>
      </c>
      <c r="C857" s="98" t="s">
        <v>267</v>
      </c>
      <c r="D857" s="135" t="s">
        <v>498</v>
      </c>
      <c r="E857" s="140" t="s">
        <v>75</v>
      </c>
      <c r="F857" s="182" t="s">
        <v>207</v>
      </c>
      <c r="G857" s="136">
        <v>394.7</v>
      </c>
      <c r="H857" s="136">
        <v>397.2</v>
      </c>
      <c r="I857" s="136">
        <v>294.7</v>
      </c>
      <c r="J857" s="203">
        <f t="shared" si="396"/>
        <v>74.664302001520142</v>
      </c>
      <c r="K857" s="137">
        <f t="shared" si="397"/>
        <v>74.194360523665665</v>
      </c>
    </row>
    <row r="858" spans="1:11" ht="52.8">
      <c r="A858" s="160" t="s">
        <v>495</v>
      </c>
      <c r="B858" s="139" t="s">
        <v>129</v>
      </c>
      <c r="C858" s="98" t="s">
        <v>267</v>
      </c>
      <c r="D858" s="135" t="s">
        <v>499</v>
      </c>
      <c r="E858" s="140"/>
      <c r="F858" s="182"/>
      <c r="G858" s="136">
        <f>G859+G861</f>
        <v>23689.200000000001</v>
      </c>
      <c r="H858" s="136">
        <f>H859+H861</f>
        <v>9022.2000000000007</v>
      </c>
      <c r="I858" s="136">
        <f>I859+I861</f>
        <v>6819.5</v>
      </c>
      <c r="J858" s="203">
        <f t="shared" si="396"/>
        <v>28.787379903078197</v>
      </c>
      <c r="K858" s="137">
        <f t="shared" si="397"/>
        <v>75.585777304870206</v>
      </c>
    </row>
    <row r="859" spans="1:11">
      <c r="A859" s="138" t="s">
        <v>68</v>
      </c>
      <c r="B859" s="139" t="s">
        <v>129</v>
      </c>
      <c r="C859" s="98" t="s">
        <v>267</v>
      </c>
      <c r="D859" s="135" t="s">
        <v>499</v>
      </c>
      <c r="E859" s="140" t="s">
        <v>69</v>
      </c>
      <c r="F859" s="182"/>
      <c r="G859" s="136">
        <f>G860</f>
        <v>14762.7</v>
      </c>
      <c r="H859" s="136">
        <f>H860</f>
        <v>876.2</v>
      </c>
      <c r="I859" s="136">
        <f t="shared" ref="I859" si="406">I860</f>
        <v>766.7</v>
      </c>
      <c r="J859" s="203">
        <f t="shared" si="396"/>
        <v>5.1934944149782902</v>
      </c>
      <c r="K859" s="137">
        <f t="shared" si="397"/>
        <v>87.5028532298562</v>
      </c>
    </row>
    <row r="860" spans="1:11" ht="26.4">
      <c r="A860" s="138" t="s">
        <v>70</v>
      </c>
      <c r="B860" s="139" t="s">
        <v>129</v>
      </c>
      <c r="C860" s="98" t="s">
        <v>267</v>
      </c>
      <c r="D860" s="135" t="s">
        <v>499</v>
      </c>
      <c r="E860" s="140" t="s">
        <v>71</v>
      </c>
      <c r="F860" s="182" t="s">
        <v>207</v>
      </c>
      <c r="G860" s="136">
        <v>14762.7</v>
      </c>
      <c r="H860" s="136">
        <v>876.2</v>
      </c>
      <c r="I860" s="136">
        <v>766.7</v>
      </c>
      <c r="J860" s="203">
        <f t="shared" si="396"/>
        <v>5.1934944149782902</v>
      </c>
      <c r="K860" s="137">
        <f t="shared" si="397"/>
        <v>87.5028532298562</v>
      </c>
    </row>
    <row r="861" spans="1:11" ht="26.4">
      <c r="A861" s="138" t="s">
        <v>79</v>
      </c>
      <c r="B861" s="139" t="s">
        <v>129</v>
      </c>
      <c r="C861" s="98" t="s">
        <v>267</v>
      </c>
      <c r="D861" s="135" t="s">
        <v>499</v>
      </c>
      <c r="E861" s="140" t="s">
        <v>80</v>
      </c>
      <c r="F861" s="182"/>
      <c r="G861" s="136">
        <f>G862</f>
        <v>8926.5</v>
      </c>
      <c r="H861" s="136">
        <f>H862</f>
        <v>8146</v>
      </c>
      <c r="I861" s="136">
        <f t="shared" ref="I861" si="407">I862</f>
        <v>6052.8</v>
      </c>
      <c r="J861" s="203">
        <f t="shared" si="396"/>
        <v>67.807091245168877</v>
      </c>
      <c r="K861" s="137">
        <f t="shared" si="397"/>
        <v>74.303952860299532</v>
      </c>
    </row>
    <row r="862" spans="1:11">
      <c r="A862" s="138" t="s">
        <v>81</v>
      </c>
      <c r="B862" s="139" t="s">
        <v>129</v>
      </c>
      <c r="C862" s="98" t="s">
        <v>267</v>
      </c>
      <c r="D862" s="135" t="s">
        <v>499</v>
      </c>
      <c r="E862" s="140" t="s">
        <v>82</v>
      </c>
      <c r="F862" s="182" t="s">
        <v>207</v>
      </c>
      <c r="G862" s="176">
        <v>8926.5</v>
      </c>
      <c r="H862" s="176">
        <v>8146</v>
      </c>
      <c r="I862" s="136">
        <v>6052.8</v>
      </c>
      <c r="J862" s="203">
        <f t="shared" si="396"/>
        <v>67.807091245168877</v>
      </c>
      <c r="K862" s="137">
        <f t="shared" si="397"/>
        <v>74.303952860299532</v>
      </c>
    </row>
    <row r="863" spans="1:11" ht="52.8">
      <c r="A863" s="160" t="s">
        <v>496</v>
      </c>
      <c r="B863" s="139" t="s">
        <v>129</v>
      </c>
      <c r="C863" s="98" t="s">
        <v>267</v>
      </c>
      <c r="D863" s="135" t="s">
        <v>500</v>
      </c>
      <c r="E863" s="140"/>
      <c r="F863" s="182"/>
      <c r="G863" s="136">
        <f>G864+G866</f>
        <v>45843.6</v>
      </c>
      <c r="H863" s="136">
        <f>H864+H866</f>
        <v>45843.6</v>
      </c>
      <c r="I863" s="136">
        <f t="shared" ref="I863" si="408">I864+I866</f>
        <v>30869.200000000001</v>
      </c>
      <c r="J863" s="203">
        <f t="shared" si="396"/>
        <v>67.335898576900604</v>
      </c>
      <c r="K863" s="137">
        <f t="shared" si="397"/>
        <v>67.335898576900604</v>
      </c>
    </row>
    <row r="864" spans="1:11">
      <c r="A864" s="138" t="s">
        <v>68</v>
      </c>
      <c r="B864" s="139" t="s">
        <v>129</v>
      </c>
      <c r="C864" s="98" t="s">
        <v>267</v>
      </c>
      <c r="D864" s="135" t="s">
        <v>500</v>
      </c>
      <c r="E864" s="140" t="s">
        <v>69</v>
      </c>
      <c r="F864" s="182"/>
      <c r="G864" s="136">
        <f>G865</f>
        <v>3478.5</v>
      </c>
      <c r="H864" s="136">
        <f>H865</f>
        <v>3478.5</v>
      </c>
      <c r="I864" s="136">
        <f t="shared" ref="I864" si="409">I865</f>
        <v>2319</v>
      </c>
      <c r="J864" s="203">
        <f t="shared" si="396"/>
        <v>66.666666666666657</v>
      </c>
      <c r="K864" s="137">
        <f t="shared" si="397"/>
        <v>66.666666666666657</v>
      </c>
    </row>
    <row r="865" spans="1:11" ht="26.4">
      <c r="A865" s="138" t="s">
        <v>70</v>
      </c>
      <c r="B865" s="139" t="s">
        <v>129</v>
      </c>
      <c r="C865" s="98" t="s">
        <v>267</v>
      </c>
      <c r="D865" s="135" t="s">
        <v>500</v>
      </c>
      <c r="E865" s="140" t="s">
        <v>71</v>
      </c>
      <c r="F865" s="182" t="s">
        <v>207</v>
      </c>
      <c r="G865" s="136">
        <v>3478.5</v>
      </c>
      <c r="H865" s="136">
        <v>3478.5</v>
      </c>
      <c r="I865" s="136">
        <v>2319</v>
      </c>
      <c r="J865" s="203">
        <f t="shared" si="396"/>
        <v>66.666666666666657</v>
      </c>
      <c r="K865" s="137">
        <f t="shared" si="397"/>
        <v>66.666666666666657</v>
      </c>
    </row>
    <row r="866" spans="1:11" ht="26.4">
      <c r="A866" s="138" t="s">
        <v>79</v>
      </c>
      <c r="B866" s="139" t="s">
        <v>129</v>
      </c>
      <c r="C866" s="98" t="s">
        <v>267</v>
      </c>
      <c r="D866" s="135" t="s">
        <v>500</v>
      </c>
      <c r="E866" s="140" t="s">
        <v>80</v>
      </c>
      <c r="F866" s="182"/>
      <c r="G866" s="136">
        <f>G867</f>
        <v>42365.1</v>
      </c>
      <c r="H866" s="136">
        <f>H867</f>
        <v>42365.1</v>
      </c>
      <c r="I866" s="136">
        <f t="shared" ref="I866" si="410">I867</f>
        <v>28550.2</v>
      </c>
      <c r="J866" s="203">
        <f t="shared" si="396"/>
        <v>67.390847655263414</v>
      </c>
      <c r="K866" s="137">
        <f t="shared" si="397"/>
        <v>67.390847655263414</v>
      </c>
    </row>
    <row r="867" spans="1:11">
      <c r="A867" s="138" t="s">
        <v>81</v>
      </c>
      <c r="B867" s="88" t="s">
        <v>129</v>
      </c>
      <c r="C867" s="98" t="s">
        <v>267</v>
      </c>
      <c r="D867" s="135" t="s">
        <v>500</v>
      </c>
      <c r="E867" s="140" t="s">
        <v>82</v>
      </c>
      <c r="F867" s="182" t="s">
        <v>207</v>
      </c>
      <c r="G867" s="136">
        <v>42365.1</v>
      </c>
      <c r="H867" s="136">
        <v>42365.1</v>
      </c>
      <c r="I867" s="136">
        <v>28550.2</v>
      </c>
      <c r="J867" s="203">
        <f t="shared" si="396"/>
        <v>67.390847655263414</v>
      </c>
      <c r="K867" s="137">
        <f t="shared" si="397"/>
        <v>67.390847655263414</v>
      </c>
    </row>
    <row r="868" spans="1:11" ht="52.8">
      <c r="A868" s="160" t="s">
        <v>511</v>
      </c>
      <c r="B868" s="75" t="s">
        <v>129</v>
      </c>
      <c r="C868" s="98" t="s">
        <v>267</v>
      </c>
      <c r="D868" s="135" t="s">
        <v>513</v>
      </c>
      <c r="E868" s="140"/>
      <c r="F868" s="182"/>
      <c r="G868" s="136">
        <f t="shared" ref="G868:I868" si="411">G869+G871</f>
        <v>5443</v>
      </c>
      <c r="H868" s="136">
        <f t="shared" ref="H868" si="412">H869+H871</f>
        <v>5443</v>
      </c>
      <c r="I868" s="136">
        <f t="shared" si="411"/>
        <v>2393.3000000000002</v>
      </c>
      <c r="J868" s="203">
        <f t="shared" si="396"/>
        <v>43.970237001653508</v>
      </c>
      <c r="K868" s="137">
        <f t="shared" si="397"/>
        <v>43.970237001653508</v>
      </c>
    </row>
    <row r="869" spans="1:11">
      <c r="A869" s="138" t="s">
        <v>68</v>
      </c>
      <c r="B869" s="75" t="s">
        <v>129</v>
      </c>
      <c r="C869" s="98" t="s">
        <v>267</v>
      </c>
      <c r="D869" s="135" t="s">
        <v>513</v>
      </c>
      <c r="E869" s="140" t="s">
        <v>69</v>
      </c>
      <c r="F869" s="182"/>
      <c r="G869" s="136">
        <f>G870</f>
        <v>2264.6</v>
      </c>
      <c r="H869" s="136">
        <f>H870</f>
        <v>2264.6</v>
      </c>
      <c r="I869" s="136">
        <f t="shared" ref="I869" si="413">I870</f>
        <v>1243.3</v>
      </c>
      <c r="J869" s="203">
        <f t="shared" si="396"/>
        <v>54.901527863640375</v>
      </c>
      <c r="K869" s="137">
        <f t="shared" si="397"/>
        <v>54.901527863640375</v>
      </c>
    </row>
    <row r="870" spans="1:11" ht="26.4">
      <c r="A870" s="138" t="s">
        <v>70</v>
      </c>
      <c r="B870" s="139" t="s">
        <v>129</v>
      </c>
      <c r="C870" s="98" t="s">
        <v>267</v>
      </c>
      <c r="D870" s="135" t="s">
        <v>513</v>
      </c>
      <c r="E870" s="140" t="s">
        <v>71</v>
      </c>
      <c r="F870" s="182" t="s">
        <v>207</v>
      </c>
      <c r="G870" s="136">
        <v>2264.6</v>
      </c>
      <c r="H870" s="136">
        <v>2264.6</v>
      </c>
      <c r="I870" s="136">
        <v>1243.3</v>
      </c>
      <c r="J870" s="203">
        <f t="shared" si="396"/>
        <v>54.901527863640375</v>
      </c>
      <c r="K870" s="137">
        <f t="shared" si="397"/>
        <v>54.901527863640375</v>
      </c>
    </row>
    <row r="871" spans="1:11" ht="26.4">
      <c r="A871" s="138" t="s">
        <v>79</v>
      </c>
      <c r="B871" s="75" t="s">
        <v>129</v>
      </c>
      <c r="C871" s="98" t="s">
        <v>267</v>
      </c>
      <c r="D871" s="135" t="s">
        <v>513</v>
      </c>
      <c r="E871" s="140" t="s">
        <v>80</v>
      </c>
      <c r="F871" s="182"/>
      <c r="G871" s="136">
        <f>G872</f>
        <v>3178.4</v>
      </c>
      <c r="H871" s="136">
        <f>H872</f>
        <v>3178.4</v>
      </c>
      <c r="I871" s="136">
        <f t="shared" ref="I871" si="414">I872</f>
        <v>1150</v>
      </c>
      <c r="J871" s="203">
        <f t="shared" si="396"/>
        <v>36.181726654920716</v>
      </c>
      <c r="K871" s="137">
        <f t="shared" si="397"/>
        <v>36.181726654920716</v>
      </c>
    </row>
    <row r="872" spans="1:11">
      <c r="A872" s="138" t="s">
        <v>81</v>
      </c>
      <c r="B872" s="75" t="s">
        <v>129</v>
      </c>
      <c r="C872" s="98" t="s">
        <v>267</v>
      </c>
      <c r="D872" s="135" t="s">
        <v>513</v>
      </c>
      <c r="E872" s="140" t="s">
        <v>82</v>
      </c>
      <c r="F872" s="182" t="s">
        <v>207</v>
      </c>
      <c r="G872" s="136">
        <v>3178.4</v>
      </c>
      <c r="H872" s="136">
        <v>3178.4</v>
      </c>
      <c r="I872" s="136">
        <v>1150</v>
      </c>
      <c r="J872" s="203">
        <f t="shared" si="396"/>
        <v>36.181726654920716</v>
      </c>
      <c r="K872" s="137">
        <f t="shared" si="397"/>
        <v>36.181726654920716</v>
      </c>
    </row>
    <row r="873" spans="1:11" ht="52.8">
      <c r="A873" s="155" t="s">
        <v>512</v>
      </c>
      <c r="B873" s="139" t="s">
        <v>129</v>
      </c>
      <c r="C873" s="98" t="s">
        <v>267</v>
      </c>
      <c r="D873" s="135" t="s">
        <v>514</v>
      </c>
      <c r="E873" s="140"/>
      <c r="F873" s="182"/>
      <c r="G873" s="136">
        <f t="shared" ref="G873:I874" si="415">G874</f>
        <v>2670</v>
      </c>
      <c r="H873" s="136">
        <f t="shared" si="415"/>
        <v>2670</v>
      </c>
      <c r="I873" s="136">
        <f t="shared" si="415"/>
        <v>1940</v>
      </c>
      <c r="J873" s="203">
        <f t="shared" si="396"/>
        <v>72.659176029962552</v>
      </c>
      <c r="K873" s="137">
        <f t="shared" si="397"/>
        <v>72.659176029962552</v>
      </c>
    </row>
    <row r="874" spans="1:11">
      <c r="A874" s="138" t="s">
        <v>111</v>
      </c>
      <c r="B874" s="139" t="s">
        <v>129</v>
      </c>
      <c r="C874" s="98" t="s">
        <v>267</v>
      </c>
      <c r="D874" s="135" t="s">
        <v>514</v>
      </c>
      <c r="E874" s="140">
        <v>300</v>
      </c>
      <c r="F874" s="182"/>
      <c r="G874" s="136">
        <f t="shared" si="415"/>
        <v>2670</v>
      </c>
      <c r="H874" s="136">
        <f t="shared" si="415"/>
        <v>2670</v>
      </c>
      <c r="I874" s="136">
        <f t="shared" si="415"/>
        <v>1940</v>
      </c>
      <c r="J874" s="203">
        <f t="shared" si="396"/>
        <v>72.659176029962552</v>
      </c>
      <c r="K874" s="137">
        <f t="shared" si="397"/>
        <v>72.659176029962552</v>
      </c>
    </row>
    <row r="875" spans="1:11">
      <c r="A875" s="138" t="s">
        <v>115</v>
      </c>
      <c r="B875" s="139" t="s">
        <v>129</v>
      </c>
      <c r="C875" s="98" t="s">
        <v>267</v>
      </c>
      <c r="D875" s="135" t="s">
        <v>514</v>
      </c>
      <c r="E875" s="140">
        <v>320</v>
      </c>
      <c r="F875" s="182" t="s">
        <v>207</v>
      </c>
      <c r="G875" s="136">
        <v>2670</v>
      </c>
      <c r="H875" s="136">
        <v>2670</v>
      </c>
      <c r="I875" s="136">
        <v>1940</v>
      </c>
      <c r="J875" s="203">
        <f t="shared" si="396"/>
        <v>72.659176029962552</v>
      </c>
      <c r="K875" s="137">
        <f t="shared" si="397"/>
        <v>72.659176029962552</v>
      </c>
    </row>
    <row r="876" spans="1:11" ht="26.4">
      <c r="A876" s="138" t="s">
        <v>515</v>
      </c>
      <c r="B876" s="139" t="s">
        <v>129</v>
      </c>
      <c r="C876" s="98" t="s">
        <v>267</v>
      </c>
      <c r="D876" s="135" t="s">
        <v>516</v>
      </c>
      <c r="E876" s="140"/>
      <c r="F876" s="140"/>
      <c r="G876" s="136">
        <f>G877+G879+G881</f>
        <v>19412.400000000001</v>
      </c>
      <c r="H876" s="136">
        <f>H877+H879+H881</f>
        <v>19977.3</v>
      </c>
      <c r="I876" s="136">
        <f t="shared" ref="I876" si="416">I877+I879+I881</f>
        <v>10375.699999999999</v>
      </c>
      <c r="J876" s="203">
        <f t="shared" si="396"/>
        <v>53.448826523253167</v>
      </c>
      <c r="K876" s="137">
        <f t="shared" si="397"/>
        <v>51.937449004620241</v>
      </c>
    </row>
    <row r="877" spans="1:11">
      <c r="A877" s="138" t="s">
        <v>68</v>
      </c>
      <c r="B877" s="139" t="s">
        <v>129</v>
      </c>
      <c r="C877" s="98" t="s">
        <v>267</v>
      </c>
      <c r="D877" s="135" t="s">
        <v>516</v>
      </c>
      <c r="E877" s="140" t="s">
        <v>69</v>
      </c>
      <c r="F877" s="140"/>
      <c r="G877" s="136">
        <f>G878</f>
        <v>2014.7</v>
      </c>
      <c r="H877" s="136">
        <f>H878</f>
        <v>2014</v>
      </c>
      <c r="I877" s="136">
        <f t="shared" ref="I877" si="417">I878</f>
        <v>489</v>
      </c>
      <c r="J877" s="203">
        <f t="shared" si="396"/>
        <v>24.27160371271157</v>
      </c>
      <c r="K877" s="137">
        <f t="shared" si="397"/>
        <v>24.280039721946377</v>
      </c>
    </row>
    <row r="878" spans="1:11" ht="26.4">
      <c r="A878" s="138" t="s">
        <v>70</v>
      </c>
      <c r="B878" s="139" t="s">
        <v>129</v>
      </c>
      <c r="C878" s="98" t="s">
        <v>267</v>
      </c>
      <c r="D878" s="135" t="s">
        <v>516</v>
      </c>
      <c r="E878" s="140" t="s">
        <v>71</v>
      </c>
      <c r="F878" s="182" t="s">
        <v>207</v>
      </c>
      <c r="G878" s="176">
        <v>2014.7</v>
      </c>
      <c r="H878" s="176">
        <v>2014</v>
      </c>
      <c r="I878" s="136">
        <v>489</v>
      </c>
      <c r="J878" s="203">
        <f t="shared" si="396"/>
        <v>24.27160371271157</v>
      </c>
      <c r="K878" s="137">
        <f t="shared" si="397"/>
        <v>24.280039721946377</v>
      </c>
    </row>
    <row r="879" spans="1:11" ht="26.4">
      <c r="A879" s="138" t="s">
        <v>79</v>
      </c>
      <c r="B879" s="139" t="s">
        <v>129</v>
      </c>
      <c r="C879" s="98" t="s">
        <v>267</v>
      </c>
      <c r="D879" s="135" t="s">
        <v>516</v>
      </c>
      <c r="E879" s="140" t="s">
        <v>80</v>
      </c>
      <c r="F879" s="140"/>
      <c r="G879" s="136">
        <f>G880</f>
        <v>17394.8</v>
      </c>
      <c r="H879" s="136">
        <f>H880</f>
        <v>17959.7</v>
      </c>
      <c r="I879" s="136">
        <f t="shared" ref="I879:I881" si="418">I880</f>
        <v>9884.4</v>
      </c>
      <c r="J879" s="203">
        <f t="shared" si="396"/>
        <v>56.823878400441508</v>
      </c>
      <c r="K879" s="137">
        <f t="shared" si="397"/>
        <v>55.036554062707054</v>
      </c>
    </row>
    <row r="880" spans="1:11">
      <c r="A880" s="138" t="s">
        <v>81</v>
      </c>
      <c r="B880" s="139" t="s">
        <v>129</v>
      </c>
      <c r="C880" s="98" t="s">
        <v>267</v>
      </c>
      <c r="D880" s="135" t="s">
        <v>516</v>
      </c>
      <c r="E880" s="140" t="s">
        <v>82</v>
      </c>
      <c r="F880" s="182" t="s">
        <v>207</v>
      </c>
      <c r="G880" s="176">
        <v>17394.8</v>
      </c>
      <c r="H880" s="176">
        <v>17959.7</v>
      </c>
      <c r="I880" s="136">
        <v>9884.4</v>
      </c>
      <c r="J880" s="203">
        <f t="shared" si="396"/>
        <v>56.823878400441508</v>
      </c>
      <c r="K880" s="137">
        <f t="shared" si="397"/>
        <v>55.036554062707054</v>
      </c>
    </row>
    <row r="881" spans="1:11">
      <c r="A881" s="138" t="s">
        <v>72</v>
      </c>
      <c r="B881" s="139" t="s">
        <v>129</v>
      </c>
      <c r="C881" s="98" t="s">
        <v>267</v>
      </c>
      <c r="D881" s="135" t="s">
        <v>516</v>
      </c>
      <c r="E881" s="140" t="s">
        <v>73</v>
      </c>
      <c r="F881" s="182"/>
      <c r="G881" s="136">
        <f>G882</f>
        <v>2.9</v>
      </c>
      <c r="H881" s="136">
        <f>H882</f>
        <v>3.6</v>
      </c>
      <c r="I881" s="136">
        <f t="shared" si="418"/>
        <v>2.2999999999999998</v>
      </c>
      <c r="J881" s="203">
        <f t="shared" si="396"/>
        <v>79.310344827586192</v>
      </c>
      <c r="K881" s="137">
        <f t="shared" si="397"/>
        <v>63.888888888888886</v>
      </c>
    </row>
    <row r="882" spans="1:11">
      <c r="A882" s="138" t="s">
        <v>74</v>
      </c>
      <c r="B882" s="139" t="s">
        <v>129</v>
      </c>
      <c r="C882" s="98" t="s">
        <v>267</v>
      </c>
      <c r="D882" s="135" t="s">
        <v>516</v>
      </c>
      <c r="E882" s="140" t="s">
        <v>75</v>
      </c>
      <c r="F882" s="182" t="s">
        <v>207</v>
      </c>
      <c r="G882" s="176">
        <v>2.9</v>
      </c>
      <c r="H882" s="176">
        <v>3.6</v>
      </c>
      <c r="I882" s="136">
        <v>2.2999999999999998</v>
      </c>
      <c r="J882" s="203">
        <f t="shared" si="396"/>
        <v>79.310344827586192</v>
      </c>
      <c r="K882" s="137">
        <f t="shared" si="397"/>
        <v>63.888888888888886</v>
      </c>
    </row>
    <row r="883" spans="1:11" ht="105.6">
      <c r="A883" s="160" t="s">
        <v>497</v>
      </c>
      <c r="B883" s="139" t="s">
        <v>129</v>
      </c>
      <c r="C883" s="98" t="s">
        <v>267</v>
      </c>
      <c r="D883" s="135" t="s">
        <v>501</v>
      </c>
      <c r="E883" s="87"/>
      <c r="F883" s="87"/>
      <c r="G883" s="136">
        <f>G884+G886+G888</f>
        <v>733076</v>
      </c>
      <c r="H883" s="136">
        <f>H884+H886+H888</f>
        <v>736694</v>
      </c>
      <c r="I883" s="136">
        <f t="shared" ref="I883" si="419">I884+I886+I888</f>
        <v>492255.6</v>
      </c>
      <c r="J883" s="203">
        <f t="shared" si="396"/>
        <v>67.149326945637284</v>
      </c>
      <c r="K883" s="137">
        <f t="shared" si="397"/>
        <v>66.81954787197941</v>
      </c>
    </row>
    <row r="884" spans="1:11" ht="39.6">
      <c r="A884" s="138" t="s">
        <v>63</v>
      </c>
      <c r="B884" s="139" t="s">
        <v>129</v>
      </c>
      <c r="C884" s="98" t="s">
        <v>267</v>
      </c>
      <c r="D884" s="135" t="s">
        <v>501</v>
      </c>
      <c r="E884" s="140" t="s">
        <v>64</v>
      </c>
      <c r="F884" s="140"/>
      <c r="G884" s="136">
        <f>G885</f>
        <v>69496</v>
      </c>
      <c r="H884" s="136">
        <f>H885</f>
        <v>72626</v>
      </c>
      <c r="I884" s="136">
        <f t="shared" ref="I884" si="420">I885</f>
        <v>43610</v>
      </c>
      <c r="J884" s="203">
        <f t="shared" si="396"/>
        <v>62.751813053988712</v>
      </c>
      <c r="K884" s="137">
        <f t="shared" si="397"/>
        <v>60.047365957095252</v>
      </c>
    </row>
    <row r="885" spans="1:11">
      <c r="A885" s="138" t="s">
        <v>77</v>
      </c>
      <c r="B885" s="139" t="s">
        <v>129</v>
      </c>
      <c r="C885" s="98" t="s">
        <v>267</v>
      </c>
      <c r="D885" s="135" t="s">
        <v>501</v>
      </c>
      <c r="E885" s="140" t="s">
        <v>78</v>
      </c>
      <c r="F885" s="140">
        <v>900303</v>
      </c>
      <c r="G885" s="136">
        <v>69496</v>
      </c>
      <c r="H885" s="136">
        <v>72626</v>
      </c>
      <c r="I885" s="136">
        <v>43610</v>
      </c>
      <c r="J885" s="203">
        <f t="shared" si="396"/>
        <v>62.751813053988712</v>
      </c>
      <c r="K885" s="137">
        <f t="shared" si="397"/>
        <v>60.047365957095252</v>
      </c>
    </row>
    <row r="886" spans="1:11">
      <c r="A886" s="138" t="s">
        <v>68</v>
      </c>
      <c r="B886" s="139" t="s">
        <v>129</v>
      </c>
      <c r="C886" s="98" t="s">
        <v>267</v>
      </c>
      <c r="D886" s="135" t="s">
        <v>501</v>
      </c>
      <c r="E886" s="140" t="s">
        <v>69</v>
      </c>
      <c r="F886" s="140"/>
      <c r="G886" s="136">
        <f>G887</f>
        <v>347</v>
      </c>
      <c r="H886" s="136">
        <f>H887</f>
        <v>361</v>
      </c>
      <c r="I886" s="136">
        <f t="shared" ref="I886" si="421">I887</f>
        <v>266.8</v>
      </c>
      <c r="J886" s="203">
        <f t="shared" si="396"/>
        <v>76.887608069164273</v>
      </c>
      <c r="K886" s="137">
        <f t="shared" si="397"/>
        <v>73.905817174515249</v>
      </c>
    </row>
    <row r="887" spans="1:11" ht="26.4">
      <c r="A887" s="138" t="s">
        <v>70</v>
      </c>
      <c r="B887" s="139" t="s">
        <v>129</v>
      </c>
      <c r="C887" s="98" t="s">
        <v>267</v>
      </c>
      <c r="D887" s="135" t="s">
        <v>501</v>
      </c>
      <c r="E887" s="140" t="s">
        <v>71</v>
      </c>
      <c r="F887" s="140">
        <v>900303</v>
      </c>
      <c r="G887" s="136">
        <v>347</v>
      </c>
      <c r="H887" s="136">
        <v>361</v>
      </c>
      <c r="I887" s="136">
        <v>266.8</v>
      </c>
      <c r="J887" s="203">
        <f t="shared" si="396"/>
        <v>76.887608069164273</v>
      </c>
      <c r="K887" s="137">
        <f t="shared" si="397"/>
        <v>73.905817174515249</v>
      </c>
    </row>
    <row r="888" spans="1:11" ht="26.4">
      <c r="A888" s="138" t="s">
        <v>79</v>
      </c>
      <c r="B888" s="139" t="s">
        <v>129</v>
      </c>
      <c r="C888" s="98" t="s">
        <v>267</v>
      </c>
      <c r="D888" s="135" t="s">
        <v>501</v>
      </c>
      <c r="E888" s="140" t="s">
        <v>80</v>
      </c>
      <c r="F888" s="140"/>
      <c r="G888" s="136">
        <f>G889</f>
        <v>663233</v>
      </c>
      <c r="H888" s="136">
        <f>H889</f>
        <v>663707</v>
      </c>
      <c r="I888" s="136">
        <f t="shared" ref="I888" si="422">I889</f>
        <v>448378.8</v>
      </c>
      <c r="J888" s="203">
        <f t="shared" si="396"/>
        <v>67.605019653726515</v>
      </c>
      <c r="K888" s="137">
        <f t="shared" si="397"/>
        <v>67.556738138967944</v>
      </c>
    </row>
    <row r="889" spans="1:11">
      <c r="A889" s="138" t="s">
        <v>81</v>
      </c>
      <c r="B889" s="139" t="s">
        <v>129</v>
      </c>
      <c r="C889" s="98" t="s">
        <v>267</v>
      </c>
      <c r="D889" s="135" t="s">
        <v>501</v>
      </c>
      <c r="E889" s="140" t="s">
        <v>82</v>
      </c>
      <c r="F889" s="140">
        <v>900303</v>
      </c>
      <c r="G889" s="136">
        <v>663233</v>
      </c>
      <c r="H889" s="136">
        <v>663707</v>
      </c>
      <c r="I889" s="136">
        <v>448378.8</v>
      </c>
      <c r="J889" s="203">
        <f t="shared" si="396"/>
        <v>67.605019653726515</v>
      </c>
      <c r="K889" s="137">
        <f t="shared" si="397"/>
        <v>67.556738138967944</v>
      </c>
    </row>
    <row r="890" spans="1:11" ht="26.4">
      <c r="A890" s="138" t="s">
        <v>766</v>
      </c>
      <c r="B890" s="139" t="s">
        <v>129</v>
      </c>
      <c r="C890" s="98" t="s">
        <v>267</v>
      </c>
      <c r="D890" s="135" t="s">
        <v>767</v>
      </c>
      <c r="E890" s="140"/>
      <c r="F890" s="140"/>
      <c r="G890" s="136">
        <f>G891</f>
        <v>2150</v>
      </c>
      <c r="H890" s="136">
        <f>H891</f>
        <v>2150</v>
      </c>
      <c r="I890" s="136">
        <f>I891</f>
        <v>0</v>
      </c>
      <c r="J890" s="203">
        <f t="shared" si="396"/>
        <v>0</v>
      </c>
      <c r="K890" s="137">
        <f t="shared" si="397"/>
        <v>0</v>
      </c>
    </row>
    <row r="891" spans="1:11" ht="39.6">
      <c r="A891" s="138" t="s">
        <v>63</v>
      </c>
      <c r="B891" s="139" t="s">
        <v>129</v>
      </c>
      <c r="C891" s="98" t="s">
        <v>267</v>
      </c>
      <c r="D891" s="135" t="s">
        <v>767</v>
      </c>
      <c r="E891" s="140" t="s">
        <v>64</v>
      </c>
      <c r="F891" s="140"/>
      <c r="G891" s="136">
        <f>G892</f>
        <v>2150</v>
      </c>
      <c r="H891" s="136">
        <f>H892</f>
        <v>2150</v>
      </c>
      <c r="I891" s="136">
        <f t="shared" ref="I891" si="423">I892</f>
        <v>0</v>
      </c>
      <c r="J891" s="203">
        <f t="shared" si="396"/>
        <v>0</v>
      </c>
      <c r="K891" s="137">
        <f t="shared" si="397"/>
        <v>0</v>
      </c>
    </row>
    <row r="892" spans="1:11">
      <c r="A892" s="138" t="s">
        <v>77</v>
      </c>
      <c r="B892" s="139" t="s">
        <v>129</v>
      </c>
      <c r="C892" s="98" t="s">
        <v>267</v>
      </c>
      <c r="D892" s="135" t="s">
        <v>767</v>
      </c>
      <c r="E892" s="140" t="s">
        <v>78</v>
      </c>
      <c r="F892" s="140">
        <v>900303</v>
      </c>
      <c r="G892" s="136">
        <v>2150</v>
      </c>
      <c r="H892" s="136">
        <v>2150</v>
      </c>
      <c r="I892" s="136">
        <v>0</v>
      </c>
      <c r="J892" s="203">
        <f t="shared" si="396"/>
        <v>0</v>
      </c>
      <c r="K892" s="137">
        <f t="shared" si="397"/>
        <v>0</v>
      </c>
    </row>
    <row r="893" spans="1:11" ht="158.4">
      <c r="A893" s="138" t="s">
        <v>788</v>
      </c>
      <c r="B893" s="139" t="s">
        <v>129</v>
      </c>
      <c r="C893" s="98" t="s">
        <v>267</v>
      </c>
      <c r="D893" s="135" t="s">
        <v>787</v>
      </c>
      <c r="E893" s="140"/>
      <c r="F893" s="140"/>
      <c r="G893" s="136">
        <f>G894+G896</f>
        <v>25129</v>
      </c>
      <c r="H893" s="136">
        <f>H894+H896</f>
        <v>28715</v>
      </c>
      <c r="I893" s="136">
        <f t="shared" ref="I893" si="424">I894+I896</f>
        <v>28715</v>
      </c>
      <c r="J893" s="203">
        <f t="shared" si="396"/>
        <v>114.27036491702813</v>
      </c>
      <c r="K893" s="137">
        <f t="shared" si="397"/>
        <v>100</v>
      </c>
    </row>
    <row r="894" spans="1:11" ht="43.5" customHeight="1">
      <c r="A894" s="138" t="s">
        <v>63</v>
      </c>
      <c r="B894" s="75" t="s">
        <v>129</v>
      </c>
      <c r="C894" s="98" t="s">
        <v>267</v>
      </c>
      <c r="D894" s="135" t="s">
        <v>787</v>
      </c>
      <c r="E894" s="140" t="s">
        <v>64</v>
      </c>
      <c r="F894" s="140"/>
      <c r="G894" s="136">
        <f>G895</f>
        <v>937.5</v>
      </c>
      <c r="H894" s="136">
        <f>H895</f>
        <v>1086.4000000000001</v>
      </c>
      <c r="I894" s="136">
        <f t="shared" ref="I894" si="425">I895</f>
        <v>1086.4000000000001</v>
      </c>
      <c r="J894" s="203">
        <f t="shared" si="396"/>
        <v>115.88266666666667</v>
      </c>
      <c r="K894" s="137">
        <f t="shared" si="397"/>
        <v>100</v>
      </c>
    </row>
    <row r="895" spans="1:11">
      <c r="A895" s="138" t="s">
        <v>77</v>
      </c>
      <c r="B895" s="75" t="s">
        <v>129</v>
      </c>
      <c r="C895" s="98" t="s">
        <v>267</v>
      </c>
      <c r="D895" s="135" t="s">
        <v>787</v>
      </c>
      <c r="E895" s="140" t="s">
        <v>78</v>
      </c>
      <c r="F895" s="140">
        <v>900203</v>
      </c>
      <c r="G895" s="176">
        <v>937.5</v>
      </c>
      <c r="H895" s="176">
        <v>1086.4000000000001</v>
      </c>
      <c r="I895" s="176">
        <v>1086.4000000000001</v>
      </c>
      <c r="J895" s="203">
        <f t="shared" si="396"/>
        <v>115.88266666666667</v>
      </c>
      <c r="K895" s="137">
        <f t="shared" si="397"/>
        <v>100</v>
      </c>
    </row>
    <row r="896" spans="1:11" ht="26.4">
      <c r="A896" s="138" t="s">
        <v>79</v>
      </c>
      <c r="B896" s="75" t="s">
        <v>129</v>
      </c>
      <c r="C896" s="98" t="s">
        <v>267</v>
      </c>
      <c r="D896" s="135" t="s">
        <v>787</v>
      </c>
      <c r="E896" s="140" t="s">
        <v>80</v>
      </c>
      <c r="F896" s="140"/>
      <c r="G896" s="136">
        <f>G897</f>
        <v>24191.5</v>
      </c>
      <c r="H896" s="136">
        <f>H897</f>
        <v>27628.6</v>
      </c>
      <c r="I896" s="136">
        <f t="shared" ref="I896" si="426">I897</f>
        <v>27628.6</v>
      </c>
      <c r="J896" s="203">
        <f t="shared" si="396"/>
        <v>114.20788293408842</v>
      </c>
      <c r="K896" s="137">
        <f t="shared" si="397"/>
        <v>100</v>
      </c>
    </row>
    <row r="897" spans="1:11">
      <c r="A897" s="138" t="s">
        <v>81</v>
      </c>
      <c r="B897" s="75" t="s">
        <v>129</v>
      </c>
      <c r="C897" s="98" t="s">
        <v>267</v>
      </c>
      <c r="D897" s="135" t="s">
        <v>787</v>
      </c>
      <c r="E897" s="140" t="s">
        <v>82</v>
      </c>
      <c r="F897" s="140">
        <v>900203</v>
      </c>
      <c r="G897" s="136">
        <v>24191.5</v>
      </c>
      <c r="H897" s="136">
        <v>27628.6</v>
      </c>
      <c r="I897" s="136">
        <v>27628.6</v>
      </c>
      <c r="J897" s="203">
        <f t="shared" si="396"/>
        <v>114.20788293408842</v>
      </c>
      <c r="K897" s="137">
        <f t="shared" si="397"/>
        <v>100</v>
      </c>
    </row>
    <row r="898" spans="1:11" ht="52.8">
      <c r="A898" s="145" t="s">
        <v>551</v>
      </c>
      <c r="B898" s="84" t="s">
        <v>129</v>
      </c>
      <c r="C898" s="70" t="s">
        <v>267</v>
      </c>
      <c r="D898" s="127" t="s">
        <v>252</v>
      </c>
      <c r="E898" s="142"/>
      <c r="F898" s="142"/>
      <c r="G898" s="130">
        <f>G899+G914+G909</f>
        <v>62868.800000000003</v>
      </c>
      <c r="H898" s="130">
        <f>H899+H914+H909+H906</f>
        <v>66868.800000000003</v>
      </c>
      <c r="I898" s="130">
        <f t="shared" ref="I898" si="427">I899+I914+I909+I906</f>
        <v>32583.800000000003</v>
      </c>
      <c r="J898" s="202">
        <f t="shared" si="396"/>
        <v>51.828251851474818</v>
      </c>
      <c r="K898" s="131">
        <f t="shared" si="397"/>
        <v>48.727956834876657</v>
      </c>
    </row>
    <row r="899" spans="1:11" ht="39.6">
      <c r="A899" s="138" t="s">
        <v>517</v>
      </c>
      <c r="B899" s="75" t="s">
        <v>129</v>
      </c>
      <c r="C899" s="98" t="s">
        <v>267</v>
      </c>
      <c r="D899" s="135" t="s">
        <v>518</v>
      </c>
      <c r="E899" s="140"/>
      <c r="F899" s="140"/>
      <c r="G899" s="136">
        <f>G900+G903</f>
        <v>24469</v>
      </c>
      <c r="H899" s="136">
        <f>H900+H903</f>
        <v>24469</v>
      </c>
      <c r="I899" s="136">
        <f t="shared" ref="I899" si="428">I900+I903</f>
        <v>15789.5</v>
      </c>
      <c r="J899" s="203">
        <f t="shared" si="396"/>
        <v>64.528587191957172</v>
      </c>
      <c r="K899" s="137">
        <f t="shared" si="397"/>
        <v>64.528587191957172</v>
      </c>
    </row>
    <row r="900" spans="1:11">
      <c r="A900" s="138" t="s">
        <v>68</v>
      </c>
      <c r="B900" s="75" t="s">
        <v>129</v>
      </c>
      <c r="C900" s="98" t="s">
        <v>267</v>
      </c>
      <c r="D900" s="135" t="s">
        <v>518</v>
      </c>
      <c r="E900" s="140" t="s">
        <v>69</v>
      </c>
      <c r="F900" s="140"/>
      <c r="G900" s="136">
        <f>G901+G902</f>
        <v>23263</v>
      </c>
      <c r="H900" s="136">
        <f>H901+H902</f>
        <v>23263</v>
      </c>
      <c r="I900" s="136">
        <f t="shared" ref="I900" si="429">I901+I902</f>
        <v>14895.2</v>
      </c>
      <c r="J900" s="203">
        <f t="shared" si="396"/>
        <v>64.029574861367848</v>
      </c>
      <c r="K900" s="137">
        <f t="shared" si="397"/>
        <v>64.029574861367848</v>
      </c>
    </row>
    <row r="901" spans="1:11" ht="26.4">
      <c r="A901" s="138" t="s">
        <v>70</v>
      </c>
      <c r="B901" s="75" t="s">
        <v>129</v>
      </c>
      <c r="C901" s="98" t="s">
        <v>267</v>
      </c>
      <c r="D901" s="135" t="s">
        <v>518</v>
      </c>
      <c r="E901" s="140" t="s">
        <v>71</v>
      </c>
      <c r="F901" s="140">
        <v>900302</v>
      </c>
      <c r="G901" s="136">
        <v>18867</v>
      </c>
      <c r="H901" s="136">
        <v>18867</v>
      </c>
      <c r="I901" s="136">
        <v>12080.6</v>
      </c>
      <c r="J901" s="203">
        <f t="shared" si="396"/>
        <v>64.030317485556793</v>
      </c>
      <c r="K901" s="137">
        <f t="shared" si="397"/>
        <v>64.030317485556793</v>
      </c>
    </row>
    <row r="902" spans="1:11" ht="26.4">
      <c r="A902" s="138" t="s">
        <v>70</v>
      </c>
      <c r="B902" s="75" t="s">
        <v>129</v>
      </c>
      <c r="C902" s="98" t="s">
        <v>267</v>
      </c>
      <c r="D902" s="135" t="s">
        <v>518</v>
      </c>
      <c r="E902" s="140" t="s">
        <v>71</v>
      </c>
      <c r="F902" s="140">
        <v>900100</v>
      </c>
      <c r="G902" s="136">
        <v>4396</v>
      </c>
      <c r="H902" s="136">
        <v>4396</v>
      </c>
      <c r="I902" s="136">
        <v>2814.6</v>
      </c>
      <c r="J902" s="203">
        <f t="shared" si="396"/>
        <v>64.026387625113728</v>
      </c>
      <c r="K902" s="137">
        <f t="shared" si="397"/>
        <v>64.026387625113728</v>
      </c>
    </row>
    <row r="903" spans="1:11" ht="26.4">
      <c r="A903" s="138" t="s">
        <v>79</v>
      </c>
      <c r="B903" s="75" t="s">
        <v>129</v>
      </c>
      <c r="C903" s="98" t="s">
        <v>267</v>
      </c>
      <c r="D903" s="135" t="s">
        <v>518</v>
      </c>
      <c r="E903" s="140" t="s">
        <v>80</v>
      </c>
      <c r="F903" s="140"/>
      <c r="G903" s="136">
        <f>G904+G905</f>
        <v>1206</v>
      </c>
      <c r="H903" s="136">
        <f>H904+H905</f>
        <v>1206</v>
      </c>
      <c r="I903" s="136">
        <f t="shared" ref="I903" si="430">I904+I905</f>
        <v>894.30000000000007</v>
      </c>
      <c r="J903" s="203">
        <f t="shared" si="396"/>
        <v>74.154228855721399</v>
      </c>
      <c r="K903" s="137">
        <f t="shared" si="397"/>
        <v>74.154228855721399</v>
      </c>
    </row>
    <row r="904" spans="1:11">
      <c r="A904" s="138" t="s">
        <v>81</v>
      </c>
      <c r="B904" s="75" t="s">
        <v>129</v>
      </c>
      <c r="C904" s="98" t="s">
        <v>267</v>
      </c>
      <c r="D904" s="135" t="s">
        <v>518</v>
      </c>
      <c r="E904" s="140" t="s">
        <v>82</v>
      </c>
      <c r="F904" s="140">
        <v>900302</v>
      </c>
      <c r="G904" s="136">
        <v>978</v>
      </c>
      <c r="H904" s="136">
        <v>978</v>
      </c>
      <c r="I904" s="136">
        <v>725.2</v>
      </c>
      <c r="J904" s="203">
        <f t="shared" si="396"/>
        <v>74.151329243353786</v>
      </c>
      <c r="K904" s="137">
        <f t="shared" si="397"/>
        <v>74.151329243353786</v>
      </c>
    </row>
    <row r="905" spans="1:11">
      <c r="A905" s="138" t="s">
        <v>81</v>
      </c>
      <c r="B905" s="75" t="s">
        <v>129</v>
      </c>
      <c r="C905" s="98" t="s">
        <v>267</v>
      </c>
      <c r="D905" s="135" t="s">
        <v>518</v>
      </c>
      <c r="E905" s="140" t="s">
        <v>82</v>
      </c>
      <c r="F905" s="140">
        <v>900100</v>
      </c>
      <c r="G905" s="136">
        <v>228</v>
      </c>
      <c r="H905" s="136">
        <v>228</v>
      </c>
      <c r="I905" s="136">
        <v>169.1</v>
      </c>
      <c r="J905" s="203">
        <f t="shared" si="396"/>
        <v>74.166666666666671</v>
      </c>
      <c r="K905" s="137">
        <f t="shared" si="397"/>
        <v>74.166666666666671</v>
      </c>
    </row>
    <row r="906" spans="1:11" ht="39.6">
      <c r="A906" s="138" t="s">
        <v>868</v>
      </c>
      <c r="B906" s="75" t="s">
        <v>129</v>
      </c>
      <c r="C906" s="98" t="s">
        <v>267</v>
      </c>
      <c r="D906" s="135" t="s">
        <v>869</v>
      </c>
      <c r="E906" s="140"/>
      <c r="F906" s="140"/>
      <c r="G906" s="136">
        <v>0</v>
      </c>
      <c r="H906" s="136">
        <f>H907</f>
        <v>4000</v>
      </c>
      <c r="I906" s="136">
        <f t="shared" ref="I906:I907" si="431">I907</f>
        <v>0</v>
      </c>
      <c r="J906" s="203">
        <v>0</v>
      </c>
      <c r="K906" s="137">
        <f t="shared" ref="K906:K969" si="432">I906/H906*100</f>
        <v>0</v>
      </c>
    </row>
    <row r="907" spans="1:11">
      <c r="A907" s="138" t="s">
        <v>68</v>
      </c>
      <c r="B907" s="75" t="s">
        <v>129</v>
      </c>
      <c r="C907" s="98" t="s">
        <v>267</v>
      </c>
      <c r="D907" s="135" t="s">
        <v>869</v>
      </c>
      <c r="E907" s="140" t="s">
        <v>69</v>
      </c>
      <c r="F907" s="140"/>
      <c r="G907" s="136">
        <v>0</v>
      </c>
      <c r="H907" s="136">
        <f>H908</f>
        <v>4000</v>
      </c>
      <c r="I907" s="136">
        <f t="shared" si="431"/>
        <v>0</v>
      </c>
      <c r="J907" s="203">
        <v>0</v>
      </c>
      <c r="K907" s="137">
        <f t="shared" si="432"/>
        <v>0</v>
      </c>
    </row>
    <row r="908" spans="1:11" ht="26.4">
      <c r="A908" s="138" t="s">
        <v>70</v>
      </c>
      <c r="B908" s="75" t="s">
        <v>129</v>
      </c>
      <c r="C908" s="98" t="s">
        <v>267</v>
      </c>
      <c r="D908" s="135" t="s">
        <v>869</v>
      </c>
      <c r="E908" s="140" t="s">
        <v>71</v>
      </c>
      <c r="F908" s="140">
        <v>900100</v>
      </c>
      <c r="G908" s="136">
        <v>0</v>
      </c>
      <c r="H908" s="136">
        <v>4000</v>
      </c>
      <c r="I908" s="136">
        <v>0</v>
      </c>
      <c r="J908" s="203">
        <v>0</v>
      </c>
      <c r="K908" s="137">
        <f t="shared" si="432"/>
        <v>0</v>
      </c>
    </row>
    <row r="909" spans="1:11" ht="26.4">
      <c r="A909" s="160" t="s">
        <v>552</v>
      </c>
      <c r="B909" s="75" t="s">
        <v>129</v>
      </c>
      <c r="C909" s="98" t="s">
        <v>267</v>
      </c>
      <c r="D909" s="135" t="s">
        <v>553</v>
      </c>
      <c r="E909" s="140"/>
      <c r="F909" s="87"/>
      <c r="G909" s="136">
        <f>G910+G912</f>
        <v>18</v>
      </c>
      <c r="H909" s="136">
        <f>H910+H912</f>
        <v>18</v>
      </c>
      <c r="I909" s="136">
        <f t="shared" ref="I909" si="433">I910+I912</f>
        <v>12.4</v>
      </c>
      <c r="J909" s="203">
        <f t="shared" ref="J909:J969" si="434">I909/G909*100</f>
        <v>68.888888888888886</v>
      </c>
      <c r="K909" s="137">
        <f t="shared" si="432"/>
        <v>68.888888888888886</v>
      </c>
    </row>
    <row r="910" spans="1:11">
      <c r="A910" s="138" t="s">
        <v>111</v>
      </c>
      <c r="B910" s="75" t="s">
        <v>129</v>
      </c>
      <c r="C910" s="98" t="s">
        <v>267</v>
      </c>
      <c r="D910" s="135" t="s">
        <v>553</v>
      </c>
      <c r="E910" s="140" t="s">
        <v>112</v>
      </c>
      <c r="F910" s="140"/>
      <c r="G910" s="136">
        <f>G911</f>
        <v>13</v>
      </c>
      <c r="H910" s="136">
        <f>H911</f>
        <v>13</v>
      </c>
      <c r="I910" s="136">
        <f t="shared" ref="I910" si="435">I911</f>
        <v>10.6</v>
      </c>
      <c r="J910" s="203">
        <f t="shared" si="434"/>
        <v>81.538461538461533</v>
      </c>
      <c r="K910" s="137">
        <f t="shared" si="432"/>
        <v>81.538461538461533</v>
      </c>
    </row>
    <row r="911" spans="1:11">
      <c r="A911" s="138" t="s">
        <v>115</v>
      </c>
      <c r="B911" s="75" t="s">
        <v>129</v>
      </c>
      <c r="C911" s="98" t="s">
        <v>267</v>
      </c>
      <c r="D911" s="135" t="s">
        <v>553</v>
      </c>
      <c r="E911" s="140" t="s">
        <v>116</v>
      </c>
      <c r="F911" s="140">
        <v>900303</v>
      </c>
      <c r="G911" s="136">
        <v>13</v>
      </c>
      <c r="H911" s="136">
        <v>13</v>
      </c>
      <c r="I911" s="136">
        <v>10.6</v>
      </c>
      <c r="J911" s="203">
        <f t="shared" si="434"/>
        <v>81.538461538461533</v>
      </c>
      <c r="K911" s="137">
        <f t="shared" si="432"/>
        <v>81.538461538461533</v>
      </c>
    </row>
    <row r="912" spans="1:11" ht="26.4">
      <c r="A912" s="138" t="s">
        <v>79</v>
      </c>
      <c r="B912" s="75" t="s">
        <v>129</v>
      </c>
      <c r="C912" s="98" t="s">
        <v>267</v>
      </c>
      <c r="D912" s="135" t="s">
        <v>553</v>
      </c>
      <c r="E912" s="140" t="s">
        <v>80</v>
      </c>
      <c r="F912" s="140"/>
      <c r="G912" s="136">
        <f>G913</f>
        <v>5</v>
      </c>
      <c r="H912" s="136">
        <f>H913</f>
        <v>5</v>
      </c>
      <c r="I912" s="136">
        <f t="shared" ref="I912" si="436">I913</f>
        <v>1.8</v>
      </c>
      <c r="J912" s="203">
        <f t="shared" si="434"/>
        <v>36</v>
      </c>
      <c r="K912" s="137">
        <f t="shared" si="432"/>
        <v>36</v>
      </c>
    </row>
    <row r="913" spans="1:11">
      <c r="A913" s="138" t="s">
        <v>81</v>
      </c>
      <c r="B913" s="75" t="s">
        <v>129</v>
      </c>
      <c r="C913" s="98" t="s">
        <v>267</v>
      </c>
      <c r="D913" s="135" t="s">
        <v>553</v>
      </c>
      <c r="E913" s="140" t="s">
        <v>82</v>
      </c>
      <c r="F913" s="140">
        <v>900303</v>
      </c>
      <c r="G913" s="136">
        <v>5</v>
      </c>
      <c r="H913" s="136">
        <v>5</v>
      </c>
      <c r="I913" s="136">
        <v>1.8</v>
      </c>
      <c r="J913" s="203">
        <f t="shared" si="434"/>
        <v>36</v>
      </c>
      <c r="K913" s="137">
        <f t="shared" si="432"/>
        <v>36</v>
      </c>
    </row>
    <row r="914" spans="1:11" ht="26.4">
      <c r="A914" s="138" t="s">
        <v>519</v>
      </c>
      <c r="B914" s="75" t="s">
        <v>129</v>
      </c>
      <c r="C914" s="98" t="s">
        <v>267</v>
      </c>
      <c r="D914" s="135" t="s">
        <v>520</v>
      </c>
      <c r="E914" s="140"/>
      <c r="F914" s="140"/>
      <c r="G914" s="136">
        <f>G915</f>
        <v>38381.800000000003</v>
      </c>
      <c r="H914" s="136">
        <f>H915</f>
        <v>38381.800000000003</v>
      </c>
      <c r="I914" s="136">
        <f t="shared" ref="I914" si="437">I915</f>
        <v>16781.900000000001</v>
      </c>
      <c r="J914" s="203">
        <f t="shared" si="434"/>
        <v>43.723587742106936</v>
      </c>
      <c r="K914" s="137">
        <f t="shared" si="432"/>
        <v>43.723587742106936</v>
      </c>
    </row>
    <row r="915" spans="1:11" ht="14.4" customHeight="1">
      <c r="A915" s="138" t="s">
        <v>68</v>
      </c>
      <c r="B915" s="75" t="s">
        <v>129</v>
      </c>
      <c r="C915" s="98" t="s">
        <v>267</v>
      </c>
      <c r="D915" s="135" t="s">
        <v>520</v>
      </c>
      <c r="E915" s="140">
        <v>200</v>
      </c>
      <c r="F915" s="140"/>
      <c r="G915" s="136">
        <f>G917+G918+G916</f>
        <v>38381.800000000003</v>
      </c>
      <c r="H915" s="136">
        <f>H917+H918+H916</f>
        <v>38381.800000000003</v>
      </c>
      <c r="I915" s="136">
        <f t="shared" ref="I915" si="438">I917+I918+I916</f>
        <v>16781.900000000001</v>
      </c>
      <c r="J915" s="203">
        <f t="shared" si="434"/>
        <v>43.723587742106936</v>
      </c>
      <c r="K915" s="137">
        <f t="shared" si="432"/>
        <v>43.723587742106936</v>
      </c>
    </row>
    <row r="916" spans="1:11" ht="26.4">
      <c r="A916" s="138" t="s">
        <v>70</v>
      </c>
      <c r="B916" s="75" t="s">
        <v>129</v>
      </c>
      <c r="C916" s="98" t="s">
        <v>267</v>
      </c>
      <c r="D916" s="135" t="s">
        <v>520</v>
      </c>
      <c r="E916" s="140">
        <v>240</v>
      </c>
      <c r="F916" s="140">
        <v>900202</v>
      </c>
      <c r="G916" s="176">
        <v>21493.8</v>
      </c>
      <c r="H916" s="176">
        <v>21493.8</v>
      </c>
      <c r="I916" s="176">
        <v>9397.9</v>
      </c>
      <c r="J916" s="203">
        <f t="shared" si="434"/>
        <v>43.723771506201786</v>
      </c>
      <c r="K916" s="137">
        <f t="shared" si="432"/>
        <v>43.723771506201786</v>
      </c>
    </row>
    <row r="917" spans="1:11" ht="26.4">
      <c r="A917" s="138" t="s">
        <v>70</v>
      </c>
      <c r="B917" s="75" t="s">
        <v>129</v>
      </c>
      <c r="C917" s="98" t="s">
        <v>267</v>
      </c>
      <c r="D917" s="135" t="s">
        <v>520</v>
      </c>
      <c r="E917" s="140">
        <v>240</v>
      </c>
      <c r="F917" s="140">
        <v>900302</v>
      </c>
      <c r="G917" s="176">
        <v>13049.8</v>
      </c>
      <c r="H917" s="176">
        <v>13049.8</v>
      </c>
      <c r="I917" s="176">
        <v>5705.8</v>
      </c>
      <c r="J917" s="203">
        <f t="shared" si="434"/>
        <v>43.723275452497361</v>
      </c>
      <c r="K917" s="137">
        <f t="shared" si="432"/>
        <v>43.723275452497361</v>
      </c>
    </row>
    <row r="918" spans="1:11" ht="26.4">
      <c r="A918" s="138" t="s">
        <v>70</v>
      </c>
      <c r="B918" s="75" t="s">
        <v>129</v>
      </c>
      <c r="C918" s="98" t="s">
        <v>267</v>
      </c>
      <c r="D918" s="135" t="s">
        <v>520</v>
      </c>
      <c r="E918" s="140">
        <v>240</v>
      </c>
      <c r="F918" s="140">
        <v>900100</v>
      </c>
      <c r="G918" s="176">
        <v>3838.2</v>
      </c>
      <c r="H918" s="176">
        <v>3838.2</v>
      </c>
      <c r="I918" s="176">
        <v>1678.2</v>
      </c>
      <c r="J918" s="203">
        <f t="shared" si="434"/>
        <v>43.723620447084578</v>
      </c>
      <c r="K918" s="137">
        <f t="shared" si="432"/>
        <v>43.723620447084578</v>
      </c>
    </row>
    <row r="919" spans="1:11" ht="28.5" customHeight="1">
      <c r="A919" s="141" t="s">
        <v>800</v>
      </c>
      <c r="B919" s="84" t="s">
        <v>129</v>
      </c>
      <c r="C919" s="70" t="s">
        <v>267</v>
      </c>
      <c r="D919" s="127" t="s">
        <v>802</v>
      </c>
      <c r="E919" s="142"/>
      <c r="F919" s="142"/>
      <c r="G919" s="175">
        <f>G920</f>
        <v>11387.4</v>
      </c>
      <c r="H919" s="175">
        <f>H920</f>
        <v>12006.8</v>
      </c>
      <c r="I919" s="175">
        <f t="shared" ref="I919" si="439">I920</f>
        <v>11387</v>
      </c>
      <c r="J919" s="202">
        <f t="shared" si="434"/>
        <v>99.996487345662757</v>
      </c>
      <c r="K919" s="131">
        <f t="shared" si="432"/>
        <v>94.837925175733758</v>
      </c>
    </row>
    <row r="920" spans="1:11" ht="21" customHeight="1">
      <c r="A920" s="138" t="s">
        <v>801</v>
      </c>
      <c r="B920" s="75" t="s">
        <v>129</v>
      </c>
      <c r="C920" s="98" t="s">
        <v>267</v>
      </c>
      <c r="D920" s="135" t="s">
        <v>803</v>
      </c>
      <c r="E920" s="140"/>
      <c r="F920" s="140"/>
      <c r="G920" s="176">
        <f>G921+G923</f>
        <v>11387.4</v>
      </c>
      <c r="H920" s="176">
        <f>H921+H923</f>
        <v>12006.8</v>
      </c>
      <c r="I920" s="176">
        <f t="shared" ref="I920" si="440">I921+I923</f>
        <v>11387</v>
      </c>
      <c r="J920" s="203">
        <f t="shared" si="434"/>
        <v>99.996487345662757</v>
      </c>
      <c r="K920" s="137">
        <f t="shared" si="432"/>
        <v>94.837925175733758</v>
      </c>
    </row>
    <row r="921" spans="1:11" ht="13.2" customHeight="1">
      <c r="A921" s="138" t="s">
        <v>68</v>
      </c>
      <c r="B921" s="75" t="s">
        <v>129</v>
      </c>
      <c r="C921" s="98" t="s">
        <v>267</v>
      </c>
      <c r="D921" s="135" t="s">
        <v>803</v>
      </c>
      <c r="E921" s="140" t="s">
        <v>69</v>
      </c>
      <c r="F921" s="140"/>
      <c r="G921" s="176">
        <f>G922</f>
        <v>3620</v>
      </c>
      <c r="H921" s="176">
        <f>H922</f>
        <v>3620</v>
      </c>
      <c r="I921" s="176">
        <f t="shared" ref="I921" si="441">I922</f>
        <v>3620</v>
      </c>
      <c r="J921" s="203">
        <f t="shared" si="434"/>
        <v>100</v>
      </c>
      <c r="K921" s="137">
        <f t="shared" si="432"/>
        <v>100</v>
      </c>
    </row>
    <row r="922" spans="1:11" ht="26.4">
      <c r="A922" s="138" t="s">
        <v>70</v>
      </c>
      <c r="B922" s="75" t="s">
        <v>129</v>
      </c>
      <c r="C922" s="98" t="s">
        <v>267</v>
      </c>
      <c r="D922" s="135" t="s">
        <v>803</v>
      </c>
      <c r="E922" s="140" t="s">
        <v>71</v>
      </c>
      <c r="F922" s="140">
        <v>900100</v>
      </c>
      <c r="G922" s="176">
        <v>3620</v>
      </c>
      <c r="H922" s="176">
        <v>3620</v>
      </c>
      <c r="I922" s="176">
        <v>3620</v>
      </c>
      <c r="J922" s="203">
        <f t="shared" si="434"/>
        <v>100</v>
      </c>
      <c r="K922" s="137">
        <f t="shared" si="432"/>
        <v>100</v>
      </c>
    </row>
    <row r="923" spans="1:11" ht="26.4">
      <c r="A923" s="138" t="s">
        <v>79</v>
      </c>
      <c r="B923" s="75" t="s">
        <v>129</v>
      </c>
      <c r="C923" s="98" t="s">
        <v>267</v>
      </c>
      <c r="D923" s="135" t="s">
        <v>803</v>
      </c>
      <c r="E923" s="140" t="s">
        <v>80</v>
      </c>
      <c r="F923" s="140"/>
      <c r="G923" s="176">
        <f>G924</f>
        <v>7767.4</v>
      </c>
      <c r="H923" s="176">
        <f>H924</f>
        <v>8386.7999999999993</v>
      </c>
      <c r="I923" s="176">
        <f t="shared" ref="I923" si="442">I924</f>
        <v>7767</v>
      </c>
      <c r="J923" s="203">
        <f t="shared" si="434"/>
        <v>99.994850271648176</v>
      </c>
      <c r="K923" s="137">
        <f t="shared" si="432"/>
        <v>92.609815424238093</v>
      </c>
    </row>
    <row r="924" spans="1:11">
      <c r="A924" s="138" t="s">
        <v>81</v>
      </c>
      <c r="B924" s="75" t="s">
        <v>129</v>
      </c>
      <c r="C924" s="98" t="s">
        <v>267</v>
      </c>
      <c r="D924" s="135" t="s">
        <v>803</v>
      </c>
      <c r="E924" s="140" t="s">
        <v>82</v>
      </c>
      <c r="F924" s="140">
        <v>900100</v>
      </c>
      <c r="G924" s="176">
        <v>7767.4</v>
      </c>
      <c r="H924" s="176">
        <v>8386.7999999999993</v>
      </c>
      <c r="I924" s="176">
        <v>7767</v>
      </c>
      <c r="J924" s="203">
        <f t="shared" si="434"/>
        <v>99.994850271648176</v>
      </c>
      <c r="K924" s="137">
        <f t="shared" si="432"/>
        <v>92.609815424238093</v>
      </c>
    </row>
    <row r="925" spans="1:11" ht="52.8">
      <c r="A925" s="145" t="s">
        <v>256</v>
      </c>
      <c r="B925" s="84" t="s">
        <v>129</v>
      </c>
      <c r="C925" s="70" t="s">
        <v>267</v>
      </c>
      <c r="D925" s="127" t="s">
        <v>522</v>
      </c>
      <c r="E925" s="142"/>
      <c r="F925" s="142"/>
      <c r="G925" s="130">
        <f>G931+G926</f>
        <v>11158.8</v>
      </c>
      <c r="H925" s="130">
        <f>H931+H926</f>
        <v>11508</v>
      </c>
      <c r="I925" s="130">
        <f t="shared" ref="I925" si="443">I931+I926</f>
        <v>9203.4000000000015</v>
      </c>
      <c r="J925" s="202">
        <f t="shared" si="434"/>
        <v>82.4766103882138</v>
      </c>
      <c r="K925" s="131">
        <f t="shared" si="432"/>
        <v>79.97393117831075</v>
      </c>
    </row>
    <row r="926" spans="1:11" ht="52.8">
      <c r="A926" s="160" t="s">
        <v>768</v>
      </c>
      <c r="B926" s="75" t="s">
        <v>129</v>
      </c>
      <c r="C926" s="98" t="s">
        <v>267</v>
      </c>
      <c r="D926" s="140" t="s">
        <v>769</v>
      </c>
      <c r="E926" s="142"/>
      <c r="F926" s="142"/>
      <c r="G926" s="130">
        <f>G927+G929</f>
        <v>4647</v>
      </c>
      <c r="H926" s="130">
        <f>H927+H929</f>
        <v>5124</v>
      </c>
      <c r="I926" s="130">
        <f t="shared" ref="I926" si="444">I927+I929</f>
        <v>3633.3</v>
      </c>
      <c r="J926" s="202">
        <f t="shared" si="434"/>
        <v>78.185926404131706</v>
      </c>
      <c r="K926" s="131">
        <f t="shared" si="432"/>
        <v>70.907494145199067</v>
      </c>
    </row>
    <row r="927" spans="1:11">
      <c r="A927" s="138" t="s">
        <v>68</v>
      </c>
      <c r="B927" s="75" t="s">
        <v>129</v>
      </c>
      <c r="C927" s="98" t="s">
        <v>267</v>
      </c>
      <c r="D927" s="140" t="s">
        <v>769</v>
      </c>
      <c r="E927" s="140">
        <v>200</v>
      </c>
      <c r="F927" s="142"/>
      <c r="G927" s="136">
        <f>G928</f>
        <v>256.8</v>
      </c>
      <c r="H927" s="136">
        <f>H928</f>
        <v>733.8</v>
      </c>
      <c r="I927" s="136">
        <f t="shared" ref="I927" si="445">I928</f>
        <v>202.8</v>
      </c>
      <c r="J927" s="203">
        <f t="shared" si="434"/>
        <v>78.971962616822438</v>
      </c>
      <c r="K927" s="137">
        <f t="shared" si="432"/>
        <v>27.636958299264109</v>
      </c>
    </row>
    <row r="928" spans="1:11" ht="26.4">
      <c r="A928" s="138" t="s">
        <v>70</v>
      </c>
      <c r="B928" s="75" t="s">
        <v>129</v>
      </c>
      <c r="C928" s="98" t="s">
        <v>267</v>
      </c>
      <c r="D928" s="140" t="s">
        <v>769</v>
      </c>
      <c r="E928" s="140">
        <v>240</v>
      </c>
      <c r="F928" s="140">
        <v>900303</v>
      </c>
      <c r="G928" s="136">
        <v>256.8</v>
      </c>
      <c r="H928" s="136">
        <v>733.8</v>
      </c>
      <c r="I928" s="136">
        <v>202.8</v>
      </c>
      <c r="J928" s="203">
        <f t="shared" si="434"/>
        <v>78.971962616822438</v>
      </c>
      <c r="K928" s="137">
        <f t="shared" si="432"/>
        <v>27.636958299264109</v>
      </c>
    </row>
    <row r="929" spans="1:11" ht="26.4">
      <c r="A929" s="138" t="s">
        <v>79</v>
      </c>
      <c r="B929" s="75" t="s">
        <v>129</v>
      </c>
      <c r="C929" s="98" t="s">
        <v>267</v>
      </c>
      <c r="D929" s="140" t="s">
        <v>769</v>
      </c>
      <c r="E929" s="140" t="s">
        <v>80</v>
      </c>
      <c r="F929" s="142"/>
      <c r="G929" s="136">
        <f>G930</f>
        <v>4390.2</v>
      </c>
      <c r="H929" s="136">
        <f>H930</f>
        <v>4390.2</v>
      </c>
      <c r="I929" s="136">
        <f t="shared" ref="I929" si="446">I930</f>
        <v>3430.5</v>
      </c>
      <c r="J929" s="203">
        <f t="shared" si="434"/>
        <v>78.13994806614734</v>
      </c>
      <c r="K929" s="137">
        <f t="shared" si="432"/>
        <v>78.13994806614734</v>
      </c>
    </row>
    <row r="930" spans="1:11">
      <c r="A930" s="138" t="s">
        <v>81</v>
      </c>
      <c r="B930" s="75" t="s">
        <v>129</v>
      </c>
      <c r="C930" s="98" t="s">
        <v>267</v>
      </c>
      <c r="D930" s="140" t="s">
        <v>769</v>
      </c>
      <c r="E930" s="140" t="s">
        <v>82</v>
      </c>
      <c r="F930" s="140">
        <v>900303</v>
      </c>
      <c r="G930" s="136">
        <v>4390.2</v>
      </c>
      <c r="H930" s="136">
        <v>4390.2</v>
      </c>
      <c r="I930" s="136">
        <v>3430.5</v>
      </c>
      <c r="J930" s="203">
        <f t="shared" si="434"/>
        <v>78.13994806614734</v>
      </c>
      <c r="K930" s="137">
        <f t="shared" si="432"/>
        <v>78.13994806614734</v>
      </c>
    </row>
    <row r="931" spans="1:11" ht="26.4">
      <c r="A931" s="155" t="s">
        <v>521</v>
      </c>
      <c r="B931" s="75" t="s">
        <v>129</v>
      </c>
      <c r="C931" s="98" t="s">
        <v>267</v>
      </c>
      <c r="D931" s="135" t="s">
        <v>523</v>
      </c>
      <c r="E931" s="140"/>
      <c r="F931" s="140"/>
      <c r="G931" s="136">
        <f t="shared" ref="G931:I932" si="447">G932</f>
        <v>6511.8</v>
      </c>
      <c r="H931" s="136">
        <f t="shared" si="447"/>
        <v>6384</v>
      </c>
      <c r="I931" s="136">
        <f t="shared" si="447"/>
        <v>5570.1</v>
      </c>
      <c r="J931" s="203">
        <f t="shared" si="434"/>
        <v>85.538560766608313</v>
      </c>
      <c r="K931" s="137">
        <f t="shared" si="432"/>
        <v>87.250939849624061</v>
      </c>
    </row>
    <row r="932" spans="1:11" ht="26.4">
      <c r="A932" s="138" t="s">
        <v>79</v>
      </c>
      <c r="B932" s="75" t="s">
        <v>129</v>
      </c>
      <c r="C932" s="98" t="s">
        <v>267</v>
      </c>
      <c r="D932" s="135" t="s">
        <v>523</v>
      </c>
      <c r="E932" s="140" t="s">
        <v>80</v>
      </c>
      <c r="F932" s="140"/>
      <c r="G932" s="136">
        <f>G933</f>
        <v>6511.8</v>
      </c>
      <c r="H932" s="136">
        <f>H933</f>
        <v>6384</v>
      </c>
      <c r="I932" s="136">
        <f t="shared" si="447"/>
        <v>5570.1</v>
      </c>
      <c r="J932" s="203">
        <f t="shared" si="434"/>
        <v>85.538560766608313</v>
      </c>
      <c r="K932" s="137">
        <f t="shared" si="432"/>
        <v>87.250939849624061</v>
      </c>
    </row>
    <row r="933" spans="1:11">
      <c r="A933" s="138" t="s">
        <v>81</v>
      </c>
      <c r="B933" s="75" t="s">
        <v>129</v>
      </c>
      <c r="C933" s="98" t="s">
        <v>267</v>
      </c>
      <c r="D933" s="135" t="s">
        <v>523</v>
      </c>
      <c r="E933" s="140" t="s">
        <v>82</v>
      </c>
      <c r="F933" s="140">
        <v>900100</v>
      </c>
      <c r="G933" s="183">
        <v>6511.8</v>
      </c>
      <c r="H933" s="183">
        <v>6384</v>
      </c>
      <c r="I933" s="136">
        <v>5570.1</v>
      </c>
      <c r="J933" s="203">
        <f t="shared" si="434"/>
        <v>85.538560766608313</v>
      </c>
      <c r="K933" s="137">
        <f t="shared" si="432"/>
        <v>87.250939849624061</v>
      </c>
    </row>
    <row r="934" spans="1:11" ht="26.4">
      <c r="A934" s="141" t="s">
        <v>798</v>
      </c>
      <c r="B934" s="193" t="s">
        <v>129</v>
      </c>
      <c r="C934" s="70" t="s">
        <v>267</v>
      </c>
      <c r="D934" s="127" t="s">
        <v>796</v>
      </c>
      <c r="E934" s="115"/>
      <c r="F934" s="140"/>
      <c r="G934" s="130">
        <f t="shared" ref="G934:H936" si="448">G935</f>
        <v>9737.1</v>
      </c>
      <c r="H934" s="130">
        <f t="shared" si="448"/>
        <v>3623</v>
      </c>
      <c r="I934" s="130">
        <f t="shared" ref="I934:I936" si="449">I935</f>
        <v>2852.6</v>
      </c>
      <c r="J934" s="202">
        <f t="shared" si="434"/>
        <v>29.296197019646502</v>
      </c>
      <c r="K934" s="131">
        <f t="shared" si="432"/>
        <v>78.735854264421747</v>
      </c>
    </row>
    <row r="935" spans="1:11" ht="66">
      <c r="A935" s="138" t="s">
        <v>799</v>
      </c>
      <c r="B935" s="139" t="s">
        <v>129</v>
      </c>
      <c r="C935" s="98" t="s">
        <v>267</v>
      </c>
      <c r="D935" s="135" t="s">
        <v>797</v>
      </c>
      <c r="E935" s="115"/>
      <c r="F935" s="140"/>
      <c r="G935" s="136">
        <f t="shared" si="448"/>
        <v>9737.1</v>
      </c>
      <c r="H935" s="136">
        <f t="shared" si="448"/>
        <v>3623</v>
      </c>
      <c r="I935" s="136">
        <f t="shared" si="449"/>
        <v>2852.6</v>
      </c>
      <c r="J935" s="203">
        <f t="shared" si="434"/>
        <v>29.296197019646502</v>
      </c>
      <c r="K935" s="137">
        <f t="shared" si="432"/>
        <v>78.735854264421747</v>
      </c>
    </row>
    <row r="936" spans="1:11" ht="26.4">
      <c r="A936" s="138" t="s">
        <v>79</v>
      </c>
      <c r="B936" s="139" t="s">
        <v>129</v>
      </c>
      <c r="C936" s="98" t="s">
        <v>267</v>
      </c>
      <c r="D936" s="135" t="s">
        <v>797</v>
      </c>
      <c r="E936" s="115">
        <v>600</v>
      </c>
      <c r="F936" s="140"/>
      <c r="G936" s="136">
        <f t="shared" si="448"/>
        <v>9737.1</v>
      </c>
      <c r="H936" s="136">
        <f t="shared" si="448"/>
        <v>3623</v>
      </c>
      <c r="I936" s="136">
        <f t="shared" si="449"/>
        <v>2852.6</v>
      </c>
      <c r="J936" s="203">
        <f t="shared" si="434"/>
        <v>29.296197019646502</v>
      </c>
      <c r="K936" s="137">
        <f t="shared" si="432"/>
        <v>78.735854264421747</v>
      </c>
    </row>
    <row r="937" spans="1:11">
      <c r="A937" s="138" t="s">
        <v>81</v>
      </c>
      <c r="B937" s="139" t="s">
        <v>129</v>
      </c>
      <c r="C937" s="98" t="s">
        <v>267</v>
      </c>
      <c r="D937" s="135" t="s">
        <v>797</v>
      </c>
      <c r="E937" s="115">
        <v>610</v>
      </c>
      <c r="F937" s="140">
        <v>900100</v>
      </c>
      <c r="G937" s="136">
        <v>9737.1</v>
      </c>
      <c r="H937" s="136">
        <v>3623</v>
      </c>
      <c r="I937" s="136">
        <v>2852.6</v>
      </c>
      <c r="J937" s="203">
        <f t="shared" si="434"/>
        <v>29.296197019646502</v>
      </c>
      <c r="K937" s="137">
        <f t="shared" si="432"/>
        <v>78.735854264421747</v>
      </c>
    </row>
    <row r="938" spans="1:11" ht="26.4">
      <c r="A938" s="133" t="s">
        <v>502</v>
      </c>
      <c r="B938" s="193" t="s">
        <v>129</v>
      </c>
      <c r="C938" s="70" t="s">
        <v>267</v>
      </c>
      <c r="D938" s="127" t="s">
        <v>171</v>
      </c>
      <c r="E938" s="90"/>
      <c r="F938" s="142"/>
      <c r="G938" s="130">
        <f>G939</f>
        <v>2439.6000000000004</v>
      </c>
      <c r="H938" s="130">
        <f>H939</f>
        <v>2439.6</v>
      </c>
      <c r="I938" s="130">
        <f t="shared" ref="I938" si="450">I939</f>
        <v>1114.8</v>
      </c>
      <c r="J938" s="202">
        <f t="shared" si="434"/>
        <v>45.696015740285283</v>
      </c>
      <c r="K938" s="131">
        <f t="shared" si="432"/>
        <v>45.696015740285297</v>
      </c>
    </row>
    <row r="939" spans="1:11">
      <c r="A939" s="133" t="s">
        <v>503</v>
      </c>
      <c r="B939" s="193" t="s">
        <v>129</v>
      </c>
      <c r="C939" s="70" t="s">
        <v>267</v>
      </c>
      <c r="D939" s="127" t="s">
        <v>172</v>
      </c>
      <c r="E939" s="90"/>
      <c r="F939" s="142"/>
      <c r="G939" s="130">
        <f>G940+G946</f>
        <v>2439.6000000000004</v>
      </c>
      <c r="H939" s="130">
        <f>H940+H946</f>
        <v>2439.6</v>
      </c>
      <c r="I939" s="130">
        <f t="shared" ref="I939" si="451">I940+I946</f>
        <v>1114.8</v>
      </c>
      <c r="J939" s="202">
        <f t="shared" si="434"/>
        <v>45.696015740285283</v>
      </c>
      <c r="K939" s="131">
        <f t="shared" si="432"/>
        <v>45.696015740285297</v>
      </c>
    </row>
    <row r="940" spans="1:11" ht="39.6">
      <c r="A940" s="156" t="s">
        <v>614</v>
      </c>
      <c r="B940" s="193" t="s">
        <v>129</v>
      </c>
      <c r="C940" s="117" t="s">
        <v>267</v>
      </c>
      <c r="D940" s="127" t="s">
        <v>175</v>
      </c>
      <c r="E940" s="118"/>
      <c r="F940" s="142"/>
      <c r="G940" s="130">
        <f t="shared" ref="G940:H944" si="452">G941</f>
        <v>300</v>
      </c>
      <c r="H940" s="130">
        <f t="shared" si="452"/>
        <v>523.9</v>
      </c>
      <c r="I940" s="130">
        <f t="shared" ref="I940" si="453">I941</f>
        <v>235.9</v>
      </c>
      <c r="J940" s="202">
        <f t="shared" si="434"/>
        <v>78.633333333333326</v>
      </c>
      <c r="K940" s="131">
        <f t="shared" si="432"/>
        <v>45.027677037602601</v>
      </c>
    </row>
    <row r="941" spans="1:11" ht="66">
      <c r="A941" s="138" t="s">
        <v>706</v>
      </c>
      <c r="B941" s="139" t="s">
        <v>129</v>
      </c>
      <c r="C941" s="119" t="s">
        <v>267</v>
      </c>
      <c r="D941" s="135" t="s">
        <v>667</v>
      </c>
      <c r="E941" s="140"/>
      <c r="F941" s="140"/>
      <c r="G941" s="136">
        <f>G944</f>
        <v>300</v>
      </c>
      <c r="H941" s="136">
        <f>H944+H942</f>
        <v>523.9</v>
      </c>
      <c r="I941" s="136">
        <f>I944</f>
        <v>235.9</v>
      </c>
      <c r="J941" s="203">
        <f t="shared" si="434"/>
        <v>78.633333333333326</v>
      </c>
      <c r="K941" s="137">
        <f t="shared" si="432"/>
        <v>45.027677037602601</v>
      </c>
    </row>
    <row r="942" spans="1:11">
      <c r="A942" s="138" t="s">
        <v>68</v>
      </c>
      <c r="B942" s="139" t="s">
        <v>129</v>
      </c>
      <c r="C942" s="119" t="s">
        <v>267</v>
      </c>
      <c r="D942" s="135" t="s">
        <v>667</v>
      </c>
      <c r="E942" s="140">
        <v>200</v>
      </c>
      <c r="F942" s="140"/>
      <c r="G942" s="136">
        <f>G943</f>
        <v>0</v>
      </c>
      <c r="H942" s="136">
        <f>H943</f>
        <v>144</v>
      </c>
      <c r="I942" s="136">
        <v>0</v>
      </c>
      <c r="J942" s="203">
        <v>0</v>
      </c>
      <c r="K942" s="137">
        <f t="shared" si="432"/>
        <v>0</v>
      </c>
    </row>
    <row r="943" spans="1:11" ht="26.4">
      <c r="A943" s="138" t="s">
        <v>70</v>
      </c>
      <c r="B943" s="139" t="s">
        <v>129</v>
      </c>
      <c r="C943" s="119" t="s">
        <v>267</v>
      </c>
      <c r="D943" s="135" t="s">
        <v>667</v>
      </c>
      <c r="E943" s="140">
        <v>240</v>
      </c>
      <c r="F943" s="140">
        <v>900100</v>
      </c>
      <c r="G943" s="136">
        <v>0</v>
      </c>
      <c r="H943" s="136">
        <v>144</v>
      </c>
      <c r="I943" s="136">
        <v>0</v>
      </c>
      <c r="J943" s="203">
        <v>0</v>
      </c>
      <c r="K943" s="137">
        <f t="shared" si="432"/>
        <v>0</v>
      </c>
    </row>
    <row r="944" spans="1:11" ht="26.4">
      <c r="A944" s="138" t="s">
        <v>79</v>
      </c>
      <c r="B944" s="139" t="s">
        <v>129</v>
      </c>
      <c r="C944" s="119" t="s">
        <v>267</v>
      </c>
      <c r="D944" s="135" t="s">
        <v>667</v>
      </c>
      <c r="E944" s="140">
        <v>600</v>
      </c>
      <c r="F944" s="140"/>
      <c r="G944" s="136">
        <f t="shared" si="452"/>
        <v>300</v>
      </c>
      <c r="H944" s="136">
        <f t="shared" si="452"/>
        <v>379.9</v>
      </c>
      <c r="I944" s="136">
        <f t="shared" ref="I944" si="454">I945</f>
        <v>235.9</v>
      </c>
      <c r="J944" s="203">
        <f t="shared" si="434"/>
        <v>78.633333333333326</v>
      </c>
      <c r="K944" s="137">
        <f t="shared" si="432"/>
        <v>62.095288233745727</v>
      </c>
    </row>
    <row r="945" spans="1:11">
      <c r="A945" s="138" t="s">
        <v>81</v>
      </c>
      <c r="B945" s="139" t="s">
        <v>129</v>
      </c>
      <c r="C945" s="119" t="s">
        <v>267</v>
      </c>
      <c r="D945" s="135" t="s">
        <v>667</v>
      </c>
      <c r="E945" s="140">
        <v>610</v>
      </c>
      <c r="F945" s="140">
        <v>900100</v>
      </c>
      <c r="G945" s="136">
        <v>300</v>
      </c>
      <c r="H945" s="136">
        <v>379.9</v>
      </c>
      <c r="I945" s="136">
        <v>235.9</v>
      </c>
      <c r="J945" s="203">
        <f t="shared" si="434"/>
        <v>78.633333333333326</v>
      </c>
      <c r="K945" s="137">
        <f t="shared" si="432"/>
        <v>62.095288233745727</v>
      </c>
    </row>
    <row r="946" spans="1:11" ht="39.6">
      <c r="A946" s="156" t="s">
        <v>504</v>
      </c>
      <c r="B946" s="193" t="s">
        <v>129</v>
      </c>
      <c r="C946" s="70" t="s">
        <v>267</v>
      </c>
      <c r="D946" s="127" t="s">
        <v>178</v>
      </c>
      <c r="E946" s="142"/>
      <c r="F946" s="142"/>
      <c r="G946" s="130">
        <f t="shared" ref="G946:I946" si="455">G947</f>
        <v>2139.6000000000004</v>
      </c>
      <c r="H946" s="130">
        <f t="shared" si="455"/>
        <v>1915.7</v>
      </c>
      <c r="I946" s="130">
        <f t="shared" si="455"/>
        <v>878.9</v>
      </c>
      <c r="J946" s="202">
        <f t="shared" si="434"/>
        <v>41.077771546083376</v>
      </c>
      <c r="K946" s="131">
        <f t="shared" si="432"/>
        <v>45.878791042438792</v>
      </c>
    </row>
    <row r="947" spans="1:11">
      <c r="A947" s="158" t="s">
        <v>205</v>
      </c>
      <c r="B947" s="139" t="s">
        <v>129</v>
      </c>
      <c r="C947" s="98" t="s">
        <v>267</v>
      </c>
      <c r="D947" s="135" t="s">
        <v>208</v>
      </c>
      <c r="E947" s="140"/>
      <c r="F947" s="140"/>
      <c r="G947" s="136">
        <f>G948+G950</f>
        <v>2139.6000000000004</v>
      </c>
      <c r="H947" s="136">
        <f>H948+H950</f>
        <v>1915.7</v>
      </c>
      <c r="I947" s="136">
        <f t="shared" ref="I947" si="456">I948+I950</f>
        <v>878.9</v>
      </c>
      <c r="J947" s="203">
        <f t="shared" si="434"/>
        <v>41.077771546083376</v>
      </c>
      <c r="K947" s="137">
        <f t="shared" si="432"/>
        <v>45.878791042438792</v>
      </c>
    </row>
    <row r="948" spans="1:11">
      <c r="A948" s="138" t="s">
        <v>68</v>
      </c>
      <c r="B948" s="139" t="s">
        <v>129</v>
      </c>
      <c r="C948" s="98" t="s">
        <v>267</v>
      </c>
      <c r="D948" s="135" t="s">
        <v>208</v>
      </c>
      <c r="E948" s="140">
        <v>200</v>
      </c>
      <c r="F948" s="140"/>
      <c r="G948" s="136">
        <f t="shared" ref="G948:I948" si="457">G949</f>
        <v>46.8</v>
      </c>
      <c r="H948" s="136">
        <f t="shared" si="457"/>
        <v>46.8</v>
      </c>
      <c r="I948" s="136">
        <f t="shared" si="457"/>
        <v>36.299999999999997</v>
      </c>
      <c r="J948" s="203">
        <f t="shared" si="434"/>
        <v>77.564102564102569</v>
      </c>
      <c r="K948" s="137">
        <f t="shared" si="432"/>
        <v>77.564102564102569</v>
      </c>
    </row>
    <row r="949" spans="1:11" ht="26.4">
      <c r="A949" s="138" t="s">
        <v>70</v>
      </c>
      <c r="B949" s="139" t="s">
        <v>129</v>
      </c>
      <c r="C949" s="98" t="s">
        <v>267</v>
      </c>
      <c r="D949" s="135" t="s">
        <v>208</v>
      </c>
      <c r="E949" s="140">
        <v>240</v>
      </c>
      <c r="F949" s="140">
        <v>900100</v>
      </c>
      <c r="G949" s="136">
        <v>46.8</v>
      </c>
      <c r="H949" s="136">
        <v>46.8</v>
      </c>
      <c r="I949" s="136">
        <v>36.299999999999997</v>
      </c>
      <c r="J949" s="203">
        <f t="shared" si="434"/>
        <v>77.564102564102569</v>
      </c>
      <c r="K949" s="137">
        <f t="shared" si="432"/>
        <v>77.564102564102569</v>
      </c>
    </row>
    <row r="950" spans="1:11" ht="26.4">
      <c r="A950" s="138" t="s">
        <v>79</v>
      </c>
      <c r="B950" s="139" t="s">
        <v>129</v>
      </c>
      <c r="C950" s="98" t="s">
        <v>267</v>
      </c>
      <c r="D950" s="135" t="s">
        <v>208</v>
      </c>
      <c r="E950" s="140">
        <v>600</v>
      </c>
      <c r="F950" s="140"/>
      <c r="G950" s="136">
        <f>G951</f>
        <v>2092.8000000000002</v>
      </c>
      <c r="H950" s="136">
        <f>H951</f>
        <v>1868.9</v>
      </c>
      <c r="I950" s="136">
        <f>I951</f>
        <v>842.6</v>
      </c>
      <c r="J950" s="203">
        <f t="shared" si="434"/>
        <v>40.261850152905197</v>
      </c>
      <c r="K950" s="137">
        <f t="shared" si="432"/>
        <v>45.085344320188348</v>
      </c>
    </row>
    <row r="951" spans="1:11">
      <c r="A951" s="138" t="s">
        <v>81</v>
      </c>
      <c r="B951" s="139" t="s">
        <v>129</v>
      </c>
      <c r="C951" s="98" t="s">
        <v>267</v>
      </c>
      <c r="D951" s="135" t="s">
        <v>208</v>
      </c>
      <c r="E951" s="140">
        <v>610</v>
      </c>
      <c r="F951" s="140">
        <v>900100</v>
      </c>
      <c r="G951" s="136">
        <v>2092.8000000000002</v>
      </c>
      <c r="H951" s="136">
        <v>1868.9</v>
      </c>
      <c r="I951" s="136">
        <v>842.6</v>
      </c>
      <c r="J951" s="203">
        <f t="shared" si="434"/>
        <v>40.261850152905197</v>
      </c>
      <c r="K951" s="137">
        <f t="shared" si="432"/>
        <v>45.085344320188348</v>
      </c>
    </row>
    <row r="952" spans="1:11" ht="26.4">
      <c r="A952" s="162" t="s">
        <v>510</v>
      </c>
      <c r="B952" s="193" t="s">
        <v>129</v>
      </c>
      <c r="C952" s="70" t="s">
        <v>267</v>
      </c>
      <c r="D952" s="127" t="s">
        <v>148</v>
      </c>
      <c r="E952" s="142"/>
      <c r="F952" s="140"/>
      <c r="G952" s="130">
        <f>G953</f>
        <v>485.2</v>
      </c>
      <c r="H952" s="130">
        <f>H953</f>
        <v>301.90000000000003</v>
      </c>
      <c r="I952" s="130">
        <f t="shared" ref="I952:I953" si="458">I953</f>
        <v>215</v>
      </c>
      <c r="J952" s="202">
        <f t="shared" si="434"/>
        <v>44.311624072547403</v>
      </c>
      <c r="K952" s="131">
        <f t="shared" si="432"/>
        <v>71.21563431599867</v>
      </c>
    </row>
    <row r="953" spans="1:11">
      <c r="A953" s="162" t="s">
        <v>505</v>
      </c>
      <c r="B953" s="193" t="s">
        <v>129</v>
      </c>
      <c r="C953" s="70" t="s">
        <v>267</v>
      </c>
      <c r="D953" s="127" t="s">
        <v>507</v>
      </c>
      <c r="E953" s="96"/>
      <c r="F953" s="96"/>
      <c r="G953" s="130">
        <f t="shared" ref="G953:I958" si="459">G954</f>
        <v>485.2</v>
      </c>
      <c r="H953" s="130">
        <f t="shared" si="459"/>
        <v>301.90000000000003</v>
      </c>
      <c r="I953" s="130">
        <f t="shared" si="458"/>
        <v>215</v>
      </c>
      <c r="J953" s="202">
        <f t="shared" si="434"/>
        <v>44.311624072547403</v>
      </c>
      <c r="K953" s="131">
        <f t="shared" si="432"/>
        <v>71.21563431599867</v>
      </c>
    </row>
    <row r="954" spans="1:11" ht="24.75" customHeight="1">
      <c r="A954" s="154" t="s">
        <v>506</v>
      </c>
      <c r="B954" s="193" t="s">
        <v>129</v>
      </c>
      <c r="C954" s="70" t="s">
        <v>267</v>
      </c>
      <c r="D954" s="127" t="s">
        <v>508</v>
      </c>
      <c r="E954" s="142"/>
      <c r="F954" s="142"/>
      <c r="G954" s="130">
        <f t="shared" si="459"/>
        <v>485.2</v>
      </c>
      <c r="H954" s="130">
        <f t="shared" si="459"/>
        <v>301.90000000000003</v>
      </c>
      <c r="I954" s="130">
        <f t="shared" si="459"/>
        <v>215</v>
      </c>
      <c r="J954" s="202">
        <f t="shared" si="434"/>
        <v>44.311624072547403</v>
      </c>
      <c r="K954" s="131">
        <f t="shared" si="432"/>
        <v>71.21563431599867</v>
      </c>
    </row>
    <row r="955" spans="1:11" ht="26.4">
      <c r="A955" s="170" t="s">
        <v>223</v>
      </c>
      <c r="B955" s="139" t="s">
        <v>129</v>
      </c>
      <c r="C955" s="98" t="s">
        <v>267</v>
      </c>
      <c r="D955" s="149" t="s">
        <v>509</v>
      </c>
      <c r="E955" s="140"/>
      <c r="F955" s="140"/>
      <c r="G955" s="136">
        <f>G956+G958</f>
        <v>485.2</v>
      </c>
      <c r="H955" s="136">
        <f>H956+H958</f>
        <v>301.90000000000003</v>
      </c>
      <c r="I955" s="136">
        <f>I956+I958</f>
        <v>215</v>
      </c>
      <c r="J955" s="203">
        <f t="shared" si="434"/>
        <v>44.311624072547403</v>
      </c>
      <c r="K955" s="137">
        <f t="shared" si="432"/>
        <v>71.21563431599867</v>
      </c>
    </row>
    <row r="956" spans="1:11">
      <c r="A956" s="138" t="s">
        <v>68</v>
      </c>
      <c r="B956" s="139" t="s">
        <v>129</v>
      </c>
      <c r="C956" s="98" t="s">
        <v>267</v>
      </c>
      <c r="D956" s="149" t="s">
        <v>509</v>
      </c>
      <c r="E956" s="140">
        <v>200</v>
      </c>
      <c r="F956" s="140"/>
      <c r="G956" s="136">
        <f t="shared" ref="G956:I956" si="460">G957</f>
        <v>40</v>
      </c>
      <c r="H956" s="136">
        <f t="shared" si="460"/>
        <v>19.8</v>
      </c>
      <c r="I956" s="136">
        <f t="shared" si="460"/>
        <v>19.8</v>
      </c>
      <c r="J956" s="203">
        <f t="shared" si="434"/>
        <v>49.5</v>
      </c>
      <c r="K956" s="137">
        <f t="shared" si="432"/>
        <v>100</v>
      </c>
    </row>
    <row r="957" spans="1:11" ht="26.4">
      <c r="A957" s="138" t="s">
        <v>70</v>
      </c>
      <c r="B957" s="139" t="s">
        <v>129</v>
      </c>
      <c r="C957" s="98" t="s">
        <v>267</v>
      </c>
      <c r="D957" s="149" t="s">
        <v>509</v>
      </c>
      <c r="E957" s="140">
        <v>240</v>
      </c>
      <c r="F957" s="140">
        <v>900100</v>
      </c>
      <c r="G957" s="136">
        <v>40</v>
      </c>
      <c r="H957" s="136">
        <v>19.8</v>
      </c>
      <c r="I957" s="136">
        <v>19.8</v>
      </c>
      <c r="J957" s="203">
        <f t="shared" si="434"/>
        <v>49.5</v>
      </c>
      <c r="K957" s="137">
        <f t="shared" si="432"/>
        <v>100</v>
      </c>
    </row>
    <row r="958" spans="1:11" ht="26.4">
      <c r="A958" s="138" t="s">
        <v>79</v>
      </c>
      <c r="B958" s="139" t="s">
        <v>129</v>
      </c>
      <c r="C958" s="98" t="s">
        <v>267</v>
      </c>
      <c r="D958" s="149" t="s">
        <v>509</v>
      </c>
      <c r="E958" s="140" t="s">
        <v>80</v>
      </c>
      <c r="F958" s="140"/>
      <c r="G958" s="136">
        <f>G959</f>
        <v>445.2</v>
      </c>
      <c r="H958" s="136">
        <f>H959</f>
        <v>282.10000000000002</v>
      </c>
      <c r="I958" s="136">
        <f t="shared" si="459"/>
        <v>195.2</v>
      </c>
      <c r="J958" s="203">
        <f t="shared" si="434"/>
        <v>43.845462713387242</v>
      </c>
      <c r="K958" s="137">
        <f t="shared" si="432"/>
        <v>69.195320808224025</v>
      </c>
    </row>
    <row r="959" spans="1:11">
      <c r="A959" s="138" t="s">
        <v>81</v>
      </c>
      <c r="B959" s="139" t="s">
        <v>129</v>
      </c>
      <c r="C959" s="98" t="s">
        <v>267</v>
      </c>
      <c r="D959" s="149" t="s">
        <v>509</v>
      </c>
      <c r="E959" s="140" t="s">
        <v>82</v>
      </c>
      <c r="F959" s="140">
        <v>900100</v>
      </c>
      <c r="G959" s="136">
        <v>445.2</v>
      </c>
      <c r="H959" s="136">
        <v>282.10000000000002</v>
      </c>
      <c r="I959" s="136">
        <v>195.2</v>
      </c>
      <c r="J959" s="203">
        <f t="shared" si="434"/>
        <v>43.845462713387242</v>
      </c>
      <c r="K959" s="137">
        <f t="shared" si="432"/>
        <v>69.195320808224025</v>
      </c>
    </row>
    <row r="960" spans="1:11" ht="39.6">
      <c r="A960" s="145" t="s">
        <v>491</v>
      </c>
      <c r="B960" s="193" t="s">
        <v>129</v>
      </c>
      <c r="C960" s="70" t="s">
        <v>267</v>
      </c>
      <c r="D960" s="127" t="s">
        <v>158</v>
      </c>
      <c r="E960" s="142"/>
      <c r="F960" s="142"/>
      <c r="G960" s="130">
        <f>G961</f>
        <v>0</v>
      </c>
      <c r="H960" s="130">
        <f>H961</f>
        <v>1020.0000000000001</v>
      </c>
      <c r="I960" s="130">
        <f t="shared" ref="I960" si="461">I961</f>
        <v>0</v>
      </c>
      <c r="J960" s="202">
        <v>0</v>
      </c>
      <c r="K960" s="131">
        <f t="shared" si="432"/>
        <v>0</v>
      </c>
    </row>
    <row r="961" spans="1:11">
      <c r="A961" s="141" t="s">
        <v>862</v>
      </c>
      <c r="B961" s="193" t="s">
        <v>129</v>
      </c>
      <c r="C961" s="70" t="s">
        <v>267</v>
      </c>
      <c r="D961" s="127" t="s">
        <v>865</v>
      </c>
      <c r="E961" s="142"/>
      <c r="F961" s="142"/>
      <c r="G961" s="205">
        <f t="shared" ref="G961:I963" si="462">G962</f>
        <v>0</v>
      </c>
      <c r="H961" s="205">
        <f t="shared" si="462"/>
        <v>1020.0000000000001</v>
      </c>
      <c r="I961" s="205">
        <f t="shared" si="462"/>
        <v>0</v>
      </c>
      <c r="J961" s="202">
        <v>0</v>
      </c>
      <c r="K961" s="131">
        <f t="shared" si="432"/>
        <v>0</v>
      </c>
    </row>
    <row r="962" spans="1:11">
      <c r="A962" s="141" t="s">
        <v>863</v>
      </c>
      <c r="B962" s="193" t="s">
        <v>129</v>
      </c>
      <c r="C962" s="70" t="s">
        <v>267</v>
      </c>
      <c r="D962" s="127" t="s">
        <v>866</v>
      </c>
      <c r="E962" s="142"/>
      <c r="F962" s="142"/>
      <c r="G962" s="205">
        <f t="shared" si="462"/>
        <v>0</v>
      </c>
      <c r="H962" s="205">
        <f t="shared" si="462"/>
        <v>1020.0000000000001</v>
      </c>
      <c r="I962" s="205">
        <f t="shared" si="462"/>
        <v>0</v>
      </c>
      <c r="J962" s="202">
        <v>0</v>
      </c>
      <c r="K962" s="131">
        <f t="shared" si="432"/>
        <v>0</v>
      </c>
    </row>
    <row r="963" spans="1:11" ht="26.4">
      <c r="A963" s="138" t="s">
        <v>864</v>
      </c>
      <c r="B963" s="139" t="s">
        <v>129</v>
      </c>
      <c r="C963" s="98" t="s">
        <v>267</v>
      </c>
      <c r="D963" s="135" t="s">
        <v>867</v>
      </c>
      <c r="E963" s="140"/>
      <c r="F963" s="140"/>
      <c r="G963" s="198">
        <f t="shared" si="462"/>
        <v>0</v>
      </c>
      <c r="H963" s="198">
        <f t="shared" si="462"/>
        <v>1020.0000000000001</v>
      </c>
      <c r="I963" s="198">
        <f t="shared" si="462"/>
        <v>0</v>
      </c>
      <c r="J963" s="203">
        <v>0</v>
      </c>
      <c r="K963" s="137">
        <f t="shared" si="432"/>
        <v>0</v>
      </c>
    </row>
    <row r="964" spans="1:11" ht="26.4">
      <c r="A964" s="138" t="s">
        <v>79</v>
      </c>
      <c r="B964" s="139" t="s">
        <v>129</v>
      </c>
      <c r="C964" s="98" t="s">
        <v>267</v>
      </c>
      <c r="D964" s="135" t="s">
        <v>867</v>
      </c>
      <c r="E964" s="140">
        <v>600</v>
      </c>
      <c r="F964" s="140"/>
      <c r="G964" s="198">
        <f>SUM(G965:G967)</f>
        <v>0</v>
      </c>
      <c r="H964" s="198">
        <f>H965+H966+H967</f>
        <v>1020.0000000000001</v>
      </c>
      <c r="I964" s="198">
        <f t="shared" ref="I964" si="463">SUM(I965:I967)</f>
        <v>0</v>
      </c>
      <c r="J964" s="203">
        <v>0</v>
      </c>
      <c r="K964" s="137">
        <f t="shared" si="432"/>
        <v>0</v>
      </c>
    </row>
    <row r="965" spans="1:11">
      <c r="A965" s="138" t="s">
        <v>81</v>
      </c>
      <c r="B965" s="139" t="s">
        <v>129</v>
      </c>
      <c r="C965" s="98" t="s">
        <v>267</v>
      </c>
      <c r="D965" s="135" t="s">
        <v>867</v>
      </c>
      <c r="E965" s="140">
        <v>610</v>
      </c>
      <c r="F965" s="140">
        <v>900100</v>
      </c>
      <c r="G965" s="198">
        <v>0</v>
      </c>
      <c r="H965" s="198">
        <v>827.2</v>
      </c>
      <c r="I965" s="136">
        <v>0</v>
      </c>
      <c r="J965" s="203">
        <v>0</v>
      </c>
      <c r="K965" s="137">
        <f t="shared" si="432"/>
        <v>0</v>
      </c>
    </row>
    <row r="966" spans="1:11">
      <c r="A966" s="138" t="s">
        <v>81</v>
      </c>
      <c r="B966" s="139" t="s">
        <v>129</v>
      </c>
      <c r="C966" s="98" t="s">
        <v>267</v>
      </c>
      <c r="D966" s="135" t="s">
        <v>867</v>
      </c>
      <c r="E966" s="140">
        <v>610</v>
      </c>
      <c r="F966" s="140">
        <v>900302</v>
      </c>
      <c r="G966" s="198">
        <v>0</v>
      </c>
      <c r="H966" s="198">
        <v>10.199999999999999</v>
      </c>
      <c r="I966" s="136">
        <v>0</v>
      </c>
      <c r="J966" s="203">
        <v>0</v>
      </c>
      <c r="K966" s="137">
        <f t="shared" si="432"/>
        <v>0</v>
      </c>
    </row>
    <row r="967" spans="1:11">
      <c r="A967" s="138" t="s">
        <v>81</v>
      </c>
      <c r="B967" s="139" t="s">
        <v>129</v>
      </c>
      <c r="C967" s="98" t="s">
        <v>267</v>
      </c>
      <c r="D967" s="135" t="s">
        <v>867</v>
      </c>
      <c r="E967" s="140">
        <v>610</v>
      </c>
      <c r="F967" s="140">
        <v>900900</v>
      </c>
      <c r="G967" s="198">
        <v>0</v>
      </c>
      <c r="H967" s="198">
        <v>182.6</v>
      </c>
      <c r="I967" s="136">
        <v>0</v>
      </c>
      <c r="J967" s="203">
        <v>0</v>
      </c>
      <c r="K967" s="137">
        <f t="shared" si="432"/>
        <v>0</v>
      </c>
    </row>
    <row r="968" spans="1:11" ht="26.4">
      <c r="A968" s="141" t="s">
        <v>815</v>
      </c>
      <c r="B968" s="193" t="s">
        <v>129</v>
      </c>
      <c r="C968" s="70" t="s">
        <v>267</v>
      </c>
      <c r="D968" s="127" t="s">
        <v>809</v>
      </c>
      <c r="E968" s="140"/>
      <c r="F968" s="140"/>
      <c r="G968" s="130">
        <f t="shared" ref="G968:H971" si="464">G969</f>
        <v>19959.599999999999</v>
      </c>
      <c r="H968" s="130">
        <f t="shared" si="464"/>
        <v>19959.599999999999</v>
      </c>
      <c r="I968" s="130">
        <f t="shared" ref="I968:I970" si="465">I969</f>
        <v>5127.5</v>
      </c>
      <c r="J968" s="202">
        <f t="shared" si="434"/>
        <v>25.689392572997455</v>
      </c>
      <c r="K968" s="131">
        <f t="shared" si="432"/>
        <v>25.689392572997455</v>
      </c>
    </row>
    <row r="969" spans="1:11" ht="26.4">
      <c r="A969" s="141" t="s">
        <v>816</v>
      </c>
      <c r="B969" s="193" t="s">
        <v>129</v>
      </c>
      <c r="C969" s="70" t="s">
        <v>267</v>
      </c>
      <c r="D969" s="127" t="s">
        <v>805</v>
      </c>
      <c r="E969" s="140"/>
      <c r="F969" s="140"/>
      <c r="G969" s="130">
        <f t="shared" si="464"/>
        <v>19959.599999999999</v>
      </c>
      <c r="H969" s="130">
        <f t="shared" si="464"/>
        <v>19959.599999999999</v>
      </c>
      <c r="I969" s="130">
        <f t="shared" si="465"/>
        <v>5127.5</v>
      </c>
      <c r="J969" s="202">
        <f t="shared" si="434"/>
        <v>25.689392572997455</v>
      </c>
      <c r="K969" s="131">
        <f t="shared" si="432"/>
        <v>25.689392572997455</v>
      </c>
    </row>
    <row r="970" spans="1:11" ht="26.4">
      <c r="A970" s="141" t="s">
        <v>524</v>
      </c>
      <c r="B970" s="193" t="s">
        <v>129</v>
      </c>
      <c r="C970" s="70" t="s">
        <v>267</v>
      </c>
      <c r="D970" s="127" t="s">
        <v>810</v>
      </c>
      <c r="E970" s="140"/>
      <c r="F970" s="140"/>
      <c r="G970" s="130">
        <f t="shared" si="464"/>
        <v>19959.599999999999</v>
      </c>
      <c r="H970" s="130">
        <f t="shared" si="464"/>
        <v>19959.599999999999</v>
      </c>
      <c r="I970" s="130">
        <f t="shared" si="465"/>
        <v>5127.5</v>
      </c>
      <c r="J970" s="202">
        <f t="shared" ref="J970:J1026" si="466">I970/G970*100</f>
        <v>25.689392572997455</v>
      </c>
      <c r="K970" s="131">
        <f t="shared" ref="K970:K1033" si="467">I970/H970*100</f>
        <v>25.689392572997455</v>
      </c>
    </row>
    <row r="971" spans="1:11" ht="26.4">
      <c r="A971" s="138" t="s">
        <v>698</v>
      </c>
      <c r="B971" s="139" t="s">
        <v>129</v>
      </c>
      <c r="C971" s="98" t="s">
        <v>267</v>
      </c>
      <c r="D971" s="135" t="s">
        <v>813</v>
      </c>
      <c r="E971" s="115"/>
      <c r="F971" s="140"/>
      <c r="G971" s="136">
        <f t="shared" si="464"/>
        <v>19959.599999999999</v>
      </c>
      <c r="H971" s="136">
        <f t="shared" si="464"/>
        <v>19959.599999999999</v>
      </c>
      <c r="I971" s="136">
        <f t="shared" ref="I971" si="468">I972</f>
        <v>5127.5</v>
      </c>
      <c r="J971" s="203">
        <f t="shared" si="466"/>
        <v>25.689392572997455</v>
      </c>
      <c r="K971" s="137">
        <f t="shared" si="467"/>
        <v>25.689392572997455</v>
      </c>
    </row>
    <row r="972" spans="1:11">
      <c r="A972" s="138" t="s">
        <v>68</v>
      </c>
      <c r="B972" s="139" t="s">
        <v>129</v>
      </c>
      <c r="C972" s="98" t="s">
        <v>267</v>
      </c>
      <c r="D972" s="135" t="s">
        <v>813</v>
      </c>
      <c r="E972" s="140">
        <v>200</v>
      </c>
      <c r="F972" s="140"/>
      <c r="G972" s="136">
        <f>G973+G974</f>
        <v>19959.599999999999</v>
      </c>
      <c r="H972" s="136">
        <f>H973+H974</f>
        <v>19959.599999999999</v>
      </c>
      <c r="I972" s="136">
        <f t="shared" ref="I972" si="469">I973+I974</f>
        <v>5127.5</v>
      </c>
      <c r="J972" s="203">
        <f t="shared" si="466"/>
        <v>25.689392572997455</v>
      </c>
      <c r="K972" s="137">
        <f t="shared" si="467"/>
        <v>25.689392572997455</v>
      </c>
    </row>
    <row r="973" spans="1:11" ht="26.4">
      <c r="A973" s="138" t="s">
        <v>70</v>
      </c>
      <c r="B973" s="139" t="s">
        <v>129</v>
      </c>
      <c r="C973" s="98" t="s">
        <v>267</v>
      </c>
      <c r="D973" s="135" t="s">
        <v>813</v>
      </c>
      <c r="E973" s="115">
        <v>240</v>
      </c>
      <c r="F973" s="140">
        <v>900302</v>
      </c>
      <c r="G973" s="136">
        <v>17963.599999999999</v>
      </c>
      <c r="H973" s="136">
        <v>17963.599999999999</v>
      </c>
      <c r="I973" s="136">
        <v>4609.1000000000004</v>
      </c>
      <c r="J973" s="203">
        <f t="shared" si="466"/>
        <v>25.657997283395318</v>
      </c>
      <c r="K973" s="137">
        <f t="shared" si="467"/>
        <v>25.657997283395318</v>
      </c>
    </row>
    <row r="974" spans="1:11" ht="26.4">
      <c r="A974" s="138" t="s">
        <v>70</v>
      </c>
      <c r="B974" s="139" t="s">
        <v>129</v>
      </c>
      <c r="C974" s="98" t="s">
        <v>267</v>
      </c>
      <c r="D974" s="135" t="s">
        <v>813</v>
      </c>
      <c r="E974" s="115">
        <v>240</v>
      </c>
      <c r="F974" s="140">
        <v>900100</v>
      </c>
      <c r="G974" s="136">
        <v>1996</v>
      </c>
      <c r="H974" s="136">
        <v>1996</v>
      </c>
      <c r="I974" s="136">
        <v>518.4</v>
      </c>
      <c r="J974" s="203">
        <f t="shared" si="466"/>
        <v>25.971943887775552</v>
      </c>
      <c r="K974" s="137">
        <f t="shared" si="467"/>
        <v>25.971943887775552</v>
      </c>
    </row>
    <row r="975" spans="1:11">
      <c r="A975" s="141" t="s">
        <v>103</v>
      </c>
      <c r="B975" s="193" t="s">
        <v>129</v>
      </c>
      <c r="C975" s="79" t="s">
        <v>268</v>
      </c>
      <c r="D975" s="127"/>
      <c r="E975" s="140"/>
      <c r="F975" s="140"/>
      <c r="G975" s="130">
        <f>G976+G1020+G1014</f>
        <v>93886.399999999994</v>
      </c>
      <c r="H975" s="130">
        <f>H976+H1014+H1020+H1027</f>
        <v>91950</v>
      </c>
      <c r="I975" s="130">
        <f>I976+I1020+I1014+I1027</f>
        <v>60976.200000000004</v>
      </c>
      <c r="J975" s="202">
        <f t="shared" si="466"/>
        <v>64.94678675505719</v>
      </c>
      <c r="K975" s="131">
        <f t="shared" si="467"/>
        <v>66.314518760195767</v>
      </c>
    </row>
    <row r="976" spans="1:11">
      <c r="A976" s="106" t="s">
        <v>266</v>
      </c>
      <c r="B976" s="193" t="s">
        <v>129</v>
      </c>
      <c r="C976" s="79" t="s">
        <v>268</v>
      </c>
      <c r="D976" s="127" t="s">
        <v>183</v>
      </c>
      <c r="E976" s="140"/>
      <c r="F976" s="140"/>
      <c r="G976" s="130">
        <f>G977+G982</f>
        <v>93644.2</v>
      </c>
      <c r="H976" s="130">
        <f>H977+H982</f>
        <v>91551.4</v>
      </c>
      <c r="I976" s="130">
        <f>I977+I982</f>
        <v>60825.600000000006</v>
      </c>
      <c r="J976" s="202">
        <f t="shared" si="466"/>
        <v>64.953942689456483</v>
      </c>
      <c r="K976" s="131">
        <f t="shared" si="467"/>
        <v>66.43874370026019</v>
      </c>
    </row>
    <row r="977" spans="1:11">
      <c r="A977" s="108" t="s">
        <v>132</v>
      </c>
      <c r="B977" s="71" t="s">
        <v>129</v>
      </c>
      <c r="C977" s="79" t="s">
        <v>268</v>
      </c>
      <c r="D977" s="127" t="s">
        <v>254</v>
      </c>
      <c r="E977" s="140"/>
      <c r="F977" s="140"/>
      <c r="G977" s="130">
        <f t="shared" ref="G977:H980" si="470">G978</f>
        <v>8429</v>
      </c>
      <c r="H977" s="130">
        <f t="shared" si="470"/>
        <v>8429</v>
      </c>
      <c r="I977" s="130">
        <f t="shared" ref="I977:I978" si="471">I978</f>
        <v>2784.8</v>
      </c>
      <c r="J977" s="202">
        <f t="shared" si="466"/>
        <v>33.038320085419386</v>
      </c>
      <c r="K977" s="131">
        <f t="shared" si="467"/>
        <v>33.038320085419386</v>
      </c>
    </row>
    <row r="978" spans="1:11" ht="26.4">
      <c r="A978" s="145" t="s">
        <v>492</v>
      </c>
      <c r="B978" s="71" t="s">
        <v>129</v>
      </c>
      <c r="C978" s="79" t="s">
        <v>268</v>
      </c>
      <c r="D978" s="127" t="s">
        <v>493</v>
      </c>
      <c r="E978" s="96"/>
      <c r="F978" s="96"/>
      <c r="G978" s="130">
        <f t="shared" si="470"/>
        <v>8429</v>
      </c>
      <c r="H978" s="130">
        <f t="shared" si="470"/>
        <v>8429</v>
      </c>
      <c r="I978" s="130">
        <f t="shared" si="471"/>
        <v>2784.8</v>
      </c>
      <c r="J978" s="202">
        <f t="shared" si="466"/>
        <v>33.038320085419386</v>
      </c>
      <c r="K978" s="131">
        <f t="shared" si="467"/>
        <v>33.038320085419386</v>
      </c>
    </row>
    <row r="979" spans="1:11" ht="105.6">
      <c r="A979" s="160" t="s">
        <v>497</v>
      </c>
      <c r="B979" s="71" t="s">
        <v>129</v>
      </c>
      <c r="C979" s="79" t="s">
        <v>268</v>
      </c>
      <c r="D979" s="135" t="s">
        <v>501</v>
      </c>
      <c r="E979" s="140"/>
      <c r="F979" s="140"/>
      <c r="G979" s="136">
        <f t="shared" si="470"/>
        <v>8429</v>
      </c>
      <c r="H979" s="136">
        <f t="shared" si="470"/>
        <v>8429</v>
      </c>
      <c r="I979" s="136">
        <f>I980</f>
        <v>2784.8</v>
      </c>
      <c r="J979" s="203">
        <f t="shared" si="466"/>
        <v>33.038320085419386</v>
      </c>
      <c r="K979" s="137">
        <f t="shared" si="467"/>
        <v>33.038320085419386</v>
      </c>
    </row>
    <row r="980" spans="1:11" ht="26.4">
      <c r="A980" s="138" t="s">
        <v>79</v>
      </c>
      <c r="B980" s="85" t="s">
        <v>129</v>
      </c>
      <c r="C980" s="95" t="s">
        <v>268</v>
      </c>
      <c r="D980" s="135" t="s">
        <v>501</v>
      </c>
      <c r="E980" s="140">
        <v>600</v>
      </c>
      <c r="F980" s="140"/>
      <c r="G980" s="136">
        <f t="shared" si="470"/>
        <v>8429</v>
      </c>
      <c r="H980" s="136">
        <f t="shared" si="470"/>
        <v>8429</v>
      </c>
      <c r="I980" s="136">
        <f>I981</f>
        <v>2784.8</v>
      </c>
      <c r="J980" s="203">
        <f t="shared" si="466"/>
        <v>33.038320085419386</v>
      </c>
      <c r="K980" s="137">
        <f t="shared" si="467"/>
        <v>33.038320085419386</v>
      </c>
    </row>
    <row r="981" spans="1:11">
      <c r="A981" s="138" t="s">
        <v>81</v>
      </c>
      <c r="B981" s="85" t="s">
        <v>129</v>
      </c>
      <c r="C981" s="95" t="s">
        <v>268</v>
      </c>
      <c r="D981" s="135" t="s">
        <v>501</v>
      </c>
      <c r="E981" s="140" t="s">
        <v>82</v>
      </c>
      <c r="F981" s="140">
        <v>900303</v>
      </c>
      <c r="G981" s="136">
        <v>8429</v>
      </c>
      <c r="H981" s="136">
        <v>8429</v>
      </c>
      <c r="I981" s="136">
        <v>2784.8</v>
      </c>
      <c r="J981" s="203">
        <f t="shared" si="466"/>
        <v>33.038320085419386</v>
      </c>
      <c r="K981" s="137">
        <f t="shared" si="467"/>
        <v>33.038320085419386</v>
      </c>
    </row>
    <row r="982" spans="1:11" ht="26.4">
      <c r="A982" s="145" t="s">
        <v>527</v>
      </c>
      <c r="B982" s="71" t="s">
        <v>129</v>
      </c>
      <c r="C982" s="79" t="s">
        <v>268</v>
      </c>
      <c r="D982" s="127" t="s">
        <v>184</v>
      </c>
      <c r="E982" s="91"/>
      <c r="F982" s="91"/>
      <c r="G982" s="130">
        <f>G983+G987+G1006+G1002</f>
        <v>85215.2</v>
      </c>
      <c r="H982" s="130">
        <f>H983+H987+H1006+H1002</f>
        <v>83122.399999999994</v>
      </c>
      <c r="I982" s="130">
        <f t="shared" ref="I982" si="472">I983+I987+I1006+I1002</f>
        <v>58040.800000000003</v>
      </c>
      <c r="J982" s="202">
        <f t="shared" si="466"/>
        <v>68.11085346276252</v>
      </c>
      <c r="K982" s="131">
        <f t="shared" si="467"/>
        <v>69.825702818975401</v>
      </c>
    </row>
    <row r="983" spans="1:11" ht="39.6">
      <c r="A983" s="145" t="s">
        <v>528</v>
      </c>
      <c r="B983" s="71" t="s">
        <v>129</v>
      </c>
      <c r="C983" s="79" t="s">
        <v>268</v>
      </c>
      <c r="D983" s="127" t="s">
        <v>255</v>
      </c>
      <c r="E983" s="91"/>
      <c r="F983" s="91"/>
      <c r="G983" s="130">
        <f t="shared" ref="G983:H985" si="473">G984</f>
        <v>600</v>
      </c>
      <c r="H983" s="130">
        <f t="shared" si="473"/>
        <v>600</v>
      </c>
      <c r="I983" s="130">
        <f t="shared" ref="I983:I985" si="474">I984</f>
        <v>0</v>
      </c>
      <c r="J983" s="202">
        <f t="shared" si="466"/>
        <v>0</v>
      </c>
      <c r="K983" s="131">
        <f t="shared" si="467"/>
        <v>0</v>
      </c>
    </row>
    <row r="984" spans="1:11">
      <c r="A984" s="160" t="s">
        <v>237</v>
      </c>
      <c r="B984" s="85" t="s">
        <v>129</v>
      </c>
      <c r="C984" s="95" t="s">
        <v>268</v>
      </c>
      <c r="D984" s="135" t="s">
        <v>533</v>
      </c>
      <c r="E984" s="91"/>
      <c r="F984" s="91"/>
      <c r="G984" s="136">
        <f t="shared" si="473"/>
        <v>600</v>
      </c>
      <c r="H984" s="136">
        <f t="shared" si="473"/>
        <v>600</v>
      </c>
      <c r="I984" s="136">
        <f t="shared" si="474"/>
        <v>0</v>
      </c>
      <c r="J984" s="203">
        <f t="shared" si="466"/>
        <v>0</v>
      </c>
      <c r="K984" s="137">
        <f t="shared" si="467"/>
        <v>0</v>
      </c>
    </row>
    <row r="985" spans="1:11">
      <c r="A985" s="138" t="s">
        <v>111</v>
      </c>
      <c r="B985" s="85" t="s">
        <v>129</v>
      </c>
      <c r="C985" s="95" t="s">
        <v>268</v>
      </c>
      <c r="D985" s="135" t="s">
        <v>533</v>
      </c>
      <c r="E985" s="97">
        <v>300</v>
      </c>
      <c r="F985" s="91"/>
      <c r="G985" s="136">
        <f t="shared" si="473"/>
        <v>600</v>
      </c>
      <c r="H985" s="136">
        <f t="shared" si="473"/>
        <v>600</v>
      </c>
      <c r="I985" s="136">
        <f t="shared" si="474"/>
        <v>0</v>
      </c>
      <c r="J985" s="203">
        <f t="shared" si="466"/>
        <v>0</v>
      </c>
      <c r="K985" s="137">
        <f t="shared" si="467"/>
        <v>0</v>
      </c>
    </row>
    <row r="986" spans="1:11">
      <c r="A986" s="155" t="s">
        <v>113</v>
      </c>
      <c r="B986" s="85" t="s">
        <v>129</v>
      </c>
      <c r="C986" s="95" t="s">
        <v>268</v>
      </c>
      <c r="D986" s="135" t="s">
        <v>533</v>
      </c>
      <c r="E986" s="97">
        <v>340</v>
      </c>
      <c r="F986" s="140">
        <v>900100</v>
      </c>
      <c r="G986" s="136">
        <v>600</v>
      </c>
      <c r="H986" s="136">
        <v>600</v>
      </c>
      <c r="I986" s="136">
        <v>0</v>
      </c>
      <c r="J986" s="203">
        <f t="shared" si="466"/>
        <v>0</v>
      </c>
      <c r="K986" s="137">
        <f t="shared" si="467"/>
        <v>0</v>
      </c>
    </row>
    <row r="987" spans="1:11" ht="26.4">
      <c r="A987" s="145" t="s">
        <v>529</v>
      </c>
      <c r="B987" s="71" t="s">
        <v>129</v>
      </c>
      <c r="C987" s="79" t="s">
        <v>268</v>
      </c>
      <c r="D987" s="127" t="s">
        <v>534</v>
      </c>
      <c r="E987" s="91"/>
      <c r="F987" s="91"/>
      <c r="G987" s="130">
        <f>G988+G995+G998+G992</f>
        <v>58304.6</v>
      </c>
      <c r="H987" s="130">
        <f>H988+H995+H998+H992</f>
        <v>58234</v>
      </c>
      <c r="I987" s="130">
        <f t="shared" ref="I987" si="475">I988+I995+I998+I992</f>
        <v>41390.1</v>
      </c>
      <c r="J987" s="202">
        <f t="shared" si="466"/>
        <v>70.98942450509908</v>
      </c>
      <c r="K987" s="131">
        <f t="shared" si="467"/>
        <v>71.075488546210124</v>
      </c>
    </row>
    <row r="988" spans="1:11" ht="26.4">
      <c r="A988" s="155" t="s">
        <v>250</v>
      </c>
      <c r="B988" s="139" t="s">
        <v>129</v>
      </c>
      <c r="C988" s="95" t="s">
        <v>268</v>
      </c>
      <c r="D988" s="135" t="s">
        <v>535</v>
      </c>
      <c r="E988" s="87"/>
      <c r="F988" s="87"/>
      <c r="G988" s="136">
        <f>G989</f>
        <v>49528.800000000003</v>
      </c>
      <c r="H988" s="136">
        <f>H989</f>
        <v>50906.200000000004</v>
      </c>
      <c r="I988" s="136">
        <f t="shared" ref="I988" si="476">I989</f>
        <v>36995.9</v>
      </c>
      <c r="J988" s="203">
        <f t="shared" si="466"/>
        <v>74.695732583870395</v>
      </c>
      <c r="K988" s="137">
        <f t="shared" si="467"/>
        <v>72.674644738754807</v>
      </c>
    </row>
    <row r="989" spans="1:11" ht="26.4">
      <c r="A989" s="138" t="s">
        <v>79</v>
      </c>
      <c r="B989" s="139" t="s">
        <v>129</v>
      </c>
      <c r="C989" s="95" t="s">
        <v>268</v>
      </c>
      <c r="D989" s="135" t="s">
        <v>535</v>
      </c>
      <c r="E989" s="140" t="s">
        <v>80</v>
      </c>
      <c r="F989" s="140"/>
      <c r="G989" s="136">
        <f>G990+G991</f>
        <v>49528.800000000003</v>
      </c>
      <c r="H989" s="136">
        <f>H990+H991</f>
        <v>50906.200000000004</v>
      </c>
      <c r="I989" s="136">
        <f t="shared" ref="I989" si="477">I990+I991</f>
        <v>36995.9</v>
      </c>
      <c r="J989" s="203">
        <f t="shared" si="466"/>
        <v>74.695732583870395</v>
      </c>
      <c r="K989" s="137">
        <f t="shared" si="467"/>
        <v>72.674644738754807</v>
      </c>
    </row>
    <row r="990" spans="1:11">
      <c r="A990" s="138" t="s">
        <v>81</v>
      </c>
      <c r="B990" s="139" t="s">
        <v>129</v>
      </c>
      <c r="C990" s="95" t="s">
        <v>268</v>
      </c>
      <c r="D990" s="135" t="s">
        <v>535</v>
      </c>
      <c r="E990" s="140" t="s">
        <v>82</v>
      </c>
      <c r="F990" s="140">
        <v>900100</v>
      </c>
      <c r="G990" s="136">
        <v>7407.9</v>
      </c>
      <c r="H990" s="136">
        <v>7407.9</v>
      </c>
      <c r="I990" s="136">
        <v>7407.9</v>
      </c>
      <c r="J990" s="202">
        <f t="shared" si="466"/>
        <v>100</v>
      </c>
      <c r="K990" s="131">
        <f t="shared" si="467"/>
        <v>100</v>
      </c>
    </row>
    <row r="991" spans="1:11">
      <c r="A991" s="138" t="s">
        <v>104</v>
      </c>
      <c r="B991" s="139" t="s">
        <v>129</v>
      </c>
      <c r="C991" s="95" t="s">
        <v>268</v>
      </c>
      <c r="D991" s="135" t="s">
        <v>535</v>
      </c>
      <c r="E991" s="140" t="s">
        <v>105</v>
      </c>
      <c r="F991" s="140">
        <v>900100</v>
      </c>
      <c r="G991" s="136">
        <v>42120.9</v>
      </c>
      <c r="H991" s="136">
        <v>43498.3</v>
      </c>
      <c r="I991" s="136">
        <v>29588</v>
      </c>
      <c r="J991" s="202">
        <f t="shared" si="466"/>
        <v>70.245412609892</v>
      </c>
      <c r="K991" s="131">
        <f t="shared" si="467"/>
        <v>68.021049098470513</v>
      </c>
    </row>
    <row r="992" spans="1:11" ht="39.6">
      <c r="A992" s="138" t="s">
        <v>849</v>
      </c>
      <c r="B992" s="139" t="s">
        <v>129</v>
      </c>
      <c r="C992" s="95" t="s">
        <v>268</v>
      </c>
      <c r="D992" s="135" t="s">
        <v>850</v>
      </c>
      <c r="E992" s="140"/>
      <c r="F992" s="140"/>
      <c r="G992" s="136">
        <f>G993</f>
        <v>1283.5999999999999</v>
      </c>
      <c r="H992" s="136">
        <f>H993</f>
        <v>1283.5999999999999</v>
      </c>
      <c r="I992" s="136">
        <f t="shared" ref="I992" si="478">I993</f>
        <v>1131.2</v>
      </c>
      <c r="J992" s="203">
        <f t="shared" si="466"/>
        <v>88.127142411966346</v>
      </c>
      <c r="K992" s="137">
        <f t="shared" si="467"/>
        <v>88.127142411966346</v>
      </c>
    </row>
    <row r="993" spans="1:11" ht="26.4">
      <c r="A993" s="138" t="s">
        <v>79</v>
      </c>
      <c r="B993" s="139" t="s">
        <v>129</v>
      </c>
      <c r="C993" s="95" t="s">
        <v>268</v>
      </c>
      <c r="D993" s="135" t="s">
        <v>850</v>
      </c>
      <c r="E993" s="140" t="s">
        <v>80</v>
      </c>
      <c r="F993" s="140"/>
      <c r="G993" s="136">
        <f>G994</f>
        <v>1283.5999999999999</v>
      </c>
      <c r="H993" s="136">
        <f>H994</f>
        <v>1283.5999999999999</v>
      </c>
      <c r="I993" s="136">
        <f>I994</f>
        <v>1131.2</v>
      </c>
      <c r="J993" s="203">
        <f t="shared" si="466"/>
        <v>88.127142411966346</v>
      </c>
      <c r="K993" s="137">
        <f t="shared" si="467"/>
        <v>88.127142411966346</v>
      </c>
    </row>
    <row r="994" spans="1:11">
      <c r="A994" s="138" t="s">
        <v>104</v>
      </c>
      <c r="B994" s="139" t="s">
        <v>129</v>
      </c>
      <c r="C994" s="95" t="s">
        <v>268</v>
      </c>
      <c r="D994" s="135" t="s">
        <v>850</v>
      </c>
      <c r="E994" s="140" t="s">
        <v>105</v>
      </c>
      <c r="F994" s="140">
        <v>900100</v>
      </c>
      <c r="G994" s="136">
        <v>1283.5999999999999</v>
      </c>
      <c r="H994" s="136">
        <v>1283.5999999999999</v>
      </c>
      <c r="I994" s="136">
        <v>1131.2</v>
      </c>
      <c r="J994" s="203">
        <f t="shared" si="466"/>
        <v>88.127142411966346</v>
      </c>
      <c r="K994" s="137">
        <f t="shared" si="467"/>
        <v>88.127142411966346</v>
      </c>
    </row>
    <row r="995" spans="1:11" ht="39.6">
      <c r="A995" s="155" t="s">
        <v>530</v>
      </c>
      <c r="B995" s="139" t="s">
        <v>129</v>
      </c>
      <c r="C995" s="95" t="s">
        <v>268</v>
      </c>
      <c r="D995" s="135" t="s">
        <v>536</v>
      </c>
      <c r="E995" s="87"/>
      <c r="F995" s="87"/>
      <c r="G995" s="136">
        <f>G996</f>
        <v>4884.1000000000004</v>
      </c>
      <c r="H995" s="136">
        <f>H996</f>
        <v>3436.1</v>
      </c>
      <c r="I995" s="136">
        <f t="shared" ref="I995:I996" si="479">I996</f>
        <v>1141.2</v>
      </c>
      <c r="J995" s="203">
        <f t="shared" si="466"/>
        <v>23.365614954648759</v>
      </c>
      <c r="K995" s="137">
        <f t="shared" si="467"/>
        <v>33.212071825616249</v>
      </c>
    </row>
    <row r="996" spans="1:11" ht="26.4">
      <c r="A996" s="138" t="s">
        <v>79</v>
      </c>
      <c r="B996" s="139" t="s">
        <v>129</v>
      </c>
      <c r="C996" s="95" t="s">
        <v>268</v>
      </c>
      <c r="D996" s="135" t="s">
        <v>536</v>
      </c>
      <c r="E996" s="140" t="s">
        <v>80</v>
      </c>
      <c r="F996" s="140"/>
      <c r="G996" s="136">
        <f>G997</f>
        <v>4884.1000000000004</v>
      </c>
      <c r="H996" s="136">
        <f>H997</f>
        <v>3436.1</v>
      </c>
      <c r="I996" s="136">
        <f t="shared" si="479"/>
        <v>1141.2</v>
      </c>
      <c r="J996" s="203">
        <f t="shared" si="466"/>
        <v>23.365614954648759</v>
      </c>
      <c r="K996" s="137">
        <f t="shared" si="467"/>
        <v>33.212071825616249</v>
      </c>
    </row>
    <row r="997" spans="1:11">
      <c r="A997" s="138" t="s">
        <v>104</v>
      </c>
      <c r="B997" s="139" t="s">
        <v>129</v>
      </c>
      <c r="C997" s="95" t="s">
        <v>268</v>
      </c>
      <c r="D997" s="135" t="s">
        <v>536</v>
      </c>
      <c r="E997" s="140" t="s">
        <v>105</v>
      </c>
      <c r="F997" s="140">
        <v>900100</v>
      </c>
      <c r="G997" s="136">
        <v>4884.1000000000004</v>
      </c>
      <c r="H997" s="136">
        <v>3436.1</v>
      </c>
      <c r="I997" s="136">
        <v>1141.2</v>
      </c>
      <c r="J997" s="203">
        <f t="shared" si="466"/>
        <v>23.365614954648759</v>
      </c>
      <c r="K997" s="137">
        <f t="shared" si="467"/>
        <v>33.212071825616249</v>
      </c>
    </row>
    <row r="998" spans="1:11" ht="39.6">
      <c r="A998" s="155" t="s">
        <v>531</v>
      </c>
      <c r="B998" s="139" t="s">
        <v>129</v>
      </c>
      <c r="C998" s="95" t="s">
        <v>268</v>
      </c>
      <c r="D998" s="135" t="s">
        <v>537</v>
      </c>
      <c r="E998" s="87"/>
      <c r="F998" s="87"/>
      <c r="G998" s="136">
        <f>G999</f>
        <v>2608.1</v>
      </c>
      <c r="H998" s="136">
        <f>H999</f>
        <v>2608.1</v>
      </c>
      <c r="I998" s="136">
        <f t="shared" ref="I998" si="480">I999</f>
        <v>2121.8000000000002</v>
      </c>
      <c r="J998" s="203">
        <f t="shared" si="466"/>
        <v>81.354242552049399</v>
      </c>
      <c r="K998" s="137">
        <f t="shared" si="467"/>
        <v>81.354242552049399</v>
      </c>
    </row>
    <row r="999" spans="1:11" ht="26.4">
      <c r="A999" s="138" t="s">
        <v>79</v>
      </c>
      <c r="B999" s="139" t="s">
        <v>129</v>
      </c>
      <c r="C999" s="95" t="s">
        <v>268</v>
      </c>
      <c r="D999" s="135" t="s">
        <v>537</v>
      </c>
      <c r="E999" s="140" t="s">
        <v>80</v>
      </c>
      <c r="F999" s="140"/>
      <c r="G999" s="136">
        <f>G1000+G1001</f>
        <v>2608.1</v>
      </c>
      <c r="H999" s="136">
        <f>H1000+H1001</f>
        <v>2608.1</v>
      </c>
      <c r="I999" s="136">
        <f t="shared" ref="I999" si="481">I1000+I1001</f>
        <v>2121.8000000000002</v>
      </c>
      <c r="J999" s="203">
        <f t="shared" si="466"/>
        <v>81.354242552049399</v>
      </c>
      <c r="K999" s="137">
        <f t="shared" si="467"/>
        <v>81.354242552049399</v>
      </c>
    </row>
    <row r="1000" spans="1:11">
      <c r="A1000" s="138" t="s">
        <v>81</v>
      </c>
      <c r="B1000" s="139" t="s">
        <v>129</v>
      </c>
      <c r="C1000" s="95" t="s">
        <v>268</v>
      </c>
      <c r="D1000" s="135" t="s">
        <v>537</v>
      </c>
      <c r="E1000" s="140" t="s">
        <v>82</v>
      </c>
      <c r="F1000" s="140">
        <v>900100</v>
      </c>
      <c r="G1000" s="136">
        <v>229</v>
      </c>
      <c r="H1000" s="136">
        <v>229</v>
      </c>
      <c r="I1000" s="136">
        <v>229</v>
      </c>
      <c r="J1000" s="203">
        <f t="shared" si="466"/>
        <v>100</v>
      </c>
      <c r="K1000" s="137">
        <f t="shared" si="467"/>
        <v>100</v>
      </c>
    </row>
    <row r="1001" spans="1:11">
      <c r="A1001" s="138" t="s">
        <v>104</v>
      </c>
      <c r="B1001" s="139" t="s">
        <v>129</v>
      </c>
      <c r="C1001" s="95" t="s">
        <v>268</v>
      </c>
      <c r="D1001" s="135" t="s">
        <v>537</v>
      </c>
      <c r="E1001" s="140" t="s">
        <v>105</v>
      </c>
      <c r="F1001" s="140">
        <v>900100</v>
      </c>
      <c r="G1001" s="136">
        <v>2379.1</v>
      </c>
      <c r="H1001" s="136">
        <v>2379.1</v>
      </c>
      <c r="I1001" s="136">
        <v>1892.8</v>
      </c>
      <c r="J1001" s="203">
        <f t="shared" si="466"/>
        <v>79.559497288890753</v>
      </c>
      <c r="K1001" s="137">
        <f t="shared" si="467"/>
        <v>79.559497288890753</v>
      </c>
    </row>
    <row r="1002" spans="1:11" ht="26.4">
      <c r="A1002" s="141" t="s">
        <v>845</v>
      </c>
      <c r="B1002" s="193" t="s">
        <v>129</v>
      </c>
      <c r="C1002" s="79" t="s">
        <v>268</v>
      </c>
      <c r="D1002" s="127" t="s">
        <v>847</v>
      </c>
      <c r="E1002" s="142"/>
      <c r="F1002" s="142"/>
      <c r="G1002" s="130">
        <f t="shared" ref="G1002:H1004" si="482">G1003</f>
        <v>56</v>
      </c>
      <c r="H1002" s="130">
        <f t="shared" si="482"/>
        <v>56</v>
      </c>
      <c r="I1002" s="130">
        <f t="shared" ref="I1002:I1004" si="483">I1003</f>
        <v>31</v>
      </c>
      <c r="J1002" s="202">
        <f t="shared" si="466"/>
        <v>55.357142857142861</v>
      </c>
      <c r="K1002" s="131">
        <f t="shared" si="467"/>
        <v>55.357142857142861</v>
      </c>
    </row>
    <row r="1003" spans="1:11" ht="39.6">
      <c r="A1003" s="138" t="s">
        <v>846</v>
      </c>
      <c r="B1003" s="139" t="s">
        <v>129</v>
      </c>
      <c r="C1003" s="95" t="s">
        <v>268</v>
      </c>
      <c r="D1003" s="135" t="s">
        <v>848</v>
      </c>
      <c r="E1003" s="140"/>
      <c r="F1003" s="140"/>
      <c r="G1003" s="136">
        <f t="shared" si="482"/>
        <v>56</v>
      </c>
      <c r="H1003" s="136">
        <f t="shared" si="482"/>
        <v>56</v>
      </c>
      <c r="I1003" s="136">
        <f t="shared" si="483"/>
        <v>31</v>
      </c>
      <c r="J1003" s="203">
        <f t="shared" si="466"/>
        <v>55.357142857142861</v>
      </c>
      <c r="K1003" s="137">
        <f t="shared" si="467"/>
        <v>55.357142857142861</v>
      </c>
    </row>
    <row r="1004" spans="1:11" ht="26.4">
      <c r="A1004" s="138" t="s">
        <v>79</v>
      </c>
      <c r="B1004" s="139" t="s">
        <v>129</v>
      </c>
      <c r="C1004" s="95" t="s">
        <v>268</v>
      </c>
      <c r="D1004" s="135" t="s">
        <v>848</v>
      </c>
      <c r="E1004" s="140" t="s">
        <v>80</v>
      </c>
      <c r="F1004" s="140"/>
      <c r="G1004" s="136">
        <f t="shared" si="482"/>
        <v>56</v>
      </c>
      <c r="H1004" s="136">
        <f t="shared" si="482"/>
        <v>56</v>
      </c>
      <c r="I1004" s="136">
        <f t="shared" si="483"/>
        <v>31</v>
      </c>
      <c r="J1004" s="203">
        <f t="shared" si="466"/>
        <v>55.357142857142861</v>
      </c>
      <c r="K1004" s="137">
        <f t="shared" si="467"/>
        <v>55.357142857142861</v>
      </c>
    </row>
    <row r="1005" spans="1:11">
      <c r="A1005" s="138" t="s">
        <v>81</v>
      </c>
      <c r="B1005" s="139" t="s">
        <v>129</v>
      </c>
      <c r="C1005" s="95" t="s">
        <v>268</v>
      </c>
      <c r="D1005" s="135" t="s">
        <v>848</v>
      </c>
      <c r="E1005" s="140" t="s">
        <v>82</v>
      </c>
      <c r="F1005" s="140">
        <v>900304</v>
      </c>
      <c r="G1005" s="136">
        <v>56</v>
      </c>
      <c r="H1005" s="136">
        <v>56</v>
      </c>
      <c r="I1005" s="136">
        <v>31</v>
      </c>
      <c r="J1005" s="203">
        <f t="shared" si="466"/>
        <v>55.357142857142861</v>
      </c>
      <c r="K1005" s="137">
        <f t="shared" si="467"/>
        <v>55.357142857142861</v>
      </c>
    </row>
    <row r="1006" spans="1:11" ht="26.4">
      <c r="A1006" s="145" t="s">
        <v>421</v>
      </c>
      <c r="B1006" s="193" t="s">
        <v>129</v>
      </c>
      <c r="C1006" s="79" t="s">
        <v>268</v>
      </c>
      <c r="D1006" s="127" t="s">
        <v>538</v>
      </c>
      <c r="E1006" s="142"/>
      <c r="F1006" s="142"/>
      <c r="G1006" s="130">
        <f>G1007</f>
        <v>26254.6</v>
      </c>
      <c r="H1006" s="130">
        <f>H1007</f>
        <v>24232.400000000001</v>
      </c>
      <c r="I1006" s="130">
        <f t="shared" ref="I1006:I1007" si="484">I1007</f>
        <v>16619.7</v>
      </c>
      <c r="J1006" s="202">
        <f t="shared" si="466"/>
        <v>63.302049926489076</v>
      </c>
      <c r="K1006" s="131">
        <f t="shared" si="467"/>
        <v>68.584622241296785</v>
      </c>
    </row>
    <row r="1007" spans="1:11" ht="26.4">
      <c r="A1007" s="179" t="s">
        <v>422</v>
      </c>
      <c r="B1007" s="139" t="s">
        <v>129</v>
      </c>
      <c r="C1007" s="95" t="s">
        <v>268</v>
      </c>
      <c r="D1007" s="135" t="s">
        <v>539</v>
      </c>
      <c r="E1007" s="140"/>
      <c r="F1007" s="140"/>
      <c r="G1007" s="136">
        <f>G1008+G1012</f>
        <v>26254.6</v>
      </c>
      <c r="H1007" s="136">
        <f>H1008</f>
        <v>24232.400000000001</v>
      </c>
      <c r="I1007" s="136">
        <f t="shared" si="484"/>
        <v>16619.7</v>
      </c>
      <c r="J1007" s="203">
        <f t="shared" si="466"/>
        <v>63.302049926489076</v>
      </c>
      <c r="K1007" s="137">
        <f t="shared" si="467"/>
        <v>68.584622241296785</v>
      </c>
    </row>
    <row r="1008" spans="1:11" ht="26.4">
      <c r="A1008" s="138" t="s">
        <v>79</v>
      </c>
      <c r="B1008" s="139" t="s">
        <v>129</v>
      </c>
      <c r="C1008" s="95" t="s">
        <v>268</v>
      </c>
      <c r="D1008" s="135" t="s">
        <v>539</v>
      </c>
      <c r="E1008" s="140" t="s">
        <v>80</v>
      </c>
      <c r="F1008" s="140"/>
      <c r="G1008" s="136">
        <f>G1009+G1010+G1011</f>
        <v>25749</v>
      </c>
      <c r="H1008" s="136">
        <f>H1009+H1010</f>
        <v>24232.400000000001</v>
      </c>
      <c r="I1008" s="136">
        <f>SUM(I1009:I1010)</f>
        <v>16619.7</v>
      </c>
      <c r="J1008" s="203">
        <f t="shared" si="466"/>
        <v>64.545030874985443</v>
      </c>
      <c r="K1008" s="137">
        <f t="shared" si="467"/>
        <v>68.584622241296785</v>
      </c>
    </row>
    <row r="1009" spans="1:11">
      <c r="A1009" s="138" t="s">
        <v>81</v>
      </c>
      <c r="B1009" s="139" t="s">
        <v>129</v>
      </c>
      <c r="C1009" s="95" t="s">
        <v>268</v>
      </c>
      <c r="D1009" s="135" t="s">
        <v>539</v>
      </c>
      <c r="E1009" s="140" t="s">
        <v>82</v>
      </c>
      <c r="F1009" s="140">
        <v>900100</v>
      </c>
      <c r="G1009" s="136">
        <v>5298.4</v>
      </c>
      <c r="H1009" s="136">
        <v>4792.8999999999996</v>
      </c>
      <c r="I1009" s="136">
        <v>4294</v>
      </c>
      <c r="J1009" s="203">
        <f t="shared" si="466"/>
        <v>81.043333836629927</v>
      </c>
      <c r="K1009" s="137">
        <f t="shared" si="467"/>
        <v>89.590853136931713</v>
      </c>
    </row>
    <row r="1010" spans="1:11">
      <c r="A1010" s="138" t="s">
        <v>104</v>
      </c>
      <c r="B1010" s="139" t="s">
        <v>129</v>
      </c>
      <c r="C1010" s="95" t="s">
        <v>268</v>
      </c>
      <c r="D1010" s="135" t="s">
        <v>539</v>
      </c>
      <c r="E1010" s="140" t="s">
        <v>105</v>
      </c>
      <c r="F1010" s="140">
        <v>900100</v>
      </c>
      <c r="G1010" s="136">
        <v>19945</v>
      </c>
      <c r="H1010" s="136">
        <v>19439.5</v>
      </c>
      <c r="I1010" s="136">
        <v>12325.7</v>
      </c>
      <c r="J1010" s="203">
        <f t="shared" si="466"/>
        <v>61.798445725745808</v>
      </c>
      <c r="K1010" s="137">
        <f t="shared" si="467"/>
        <v>63.405437382648735</v>
      </c>
    </row>
    <row r="1011" spans="1:11" ht="39.6">
      <c r="A1011" s="179" t="s">
        <v>715</v>
      </c>
      <c r="B1011" s="139" t="s">
        <v>129</v>
      </c>
      <c r="C1011" s="95" t="s">
        <v>268</v>
      </c>
      <c r="D1011" s="135" t="s">
        <v>539</v>
      </c>
      <c r="E1011" s="140">
        <v>630</v>
      </c>
      <c r="F1011" s="140">
        <v>900100</v>
      </c>
      <c r="G1011" s="136">
        <v>505.6</v>
      </c>
      <c r="H1011" s="136">
        <v>0</v>
      </c>
      <c r="I1011" s="136">
        <v>0</v>
      </c>
      <c r="J1011" s="202">
        <f t="shared" si="466"/>
        <v>0</v>
      </c>
      <c r="K1011" s="131">
        <v>0</v>
      </c>
    </row>
    <row r="1012" spans="1:11">
      <c r="A1012" s="184" t="s">
        <v>72</v>
      </c>
      <c r="B1012" s="139" t="s">
        <v>129</v>
      </c>
      <c r="C1012" s="95" t="s">
        <v>268</v>
      </c>
      <c r="D1012" s="135" t="s">
        <v>539</v>
      </c>
      <c r="E1012" s="140">
        <v>800</v>
      </c>
      <c r="F1012" s="140"/>
      <c r="G1012" s="136">
        <f>G1013</f>
        <v>505.6</v>
      </c>
      <c r="H1012" s="136">
        <v>0</v>
      </c>
      <c r="I1012" s="136">
        <f t="shared" ref="I1012" si="485">I1013</f>
        <v>0</v>
      </c>
      <c r="J1012" s="202">
        <f t="shared" si="466"/>
        <v>0</v>
      </c>
      <c r="K1012" s="131">
        <v>0</v>
      </c>
    </row>
    <row r="1013" spans="1:11" ht="26.4">
      <c r="A1013" s="179" t="s">
        <v>92</v>
      </c>
      <c r="B1013" s="139" t="s">
        <v>129</v>
      </c>
      <c r="C1013" s="95" t="s">
        <v>268</v>
      </c>
      <c r="D1013" s="135" t="s">
        <v>539</v>
      </c>
      <c r="E1013" s="140">
        <v>810</v>
      </c>
      <c r="F1013" s="140">
        <v>900100</v>
      </c>
      <c r="G1013" s="136">
        <v>505.6</v>
      </c>
      <c r="H1013" s="136">
        <v>0</v>
      </c>
      <c r="I1013" s="136">
        <v>0</v>
      </c>
      <c r="J1013" s="202">
        <f t="shared" si="466"/>
        <v>0</v>
      </c>
      <c r="K1013" s="131">
        <v>0</v>
      </c>
    </row>
    <row r="1014" spans="1:11" ht="26.4">
      <c r="A1014" s="133" t="s">
        <v>502</v>
      </c>
      <c r="B1014" s="193" t="s">
        <v>129</v>
      </c>
      <c r="C1014" s="114" t="s">
        <v>268</v>
      </c>
      <c r="D1014" s="127" t="s">
        <v>171</v>
      </c>
      <c r="E1014" s="118"/>
      <c r="F1014" s="142"/>
      <c r="G1014" s="130">
        <f t="shared" ref="G1014:H1018" si="486">G1015</f>
        <v>88</v>
      </c>
      <c r="H1014" s="130">
        <f t="shared" si="486"/>
        <v>88</v>
      </c>
      <c r="I1014" s="130">
        <f t="shared" ref="I1014:I1018" si="487">I1015</f>
        <v>0</v>
      </c>
      <c r="J1014" s="202">
        <f t="shared" si="466"/>
        <v>0</v>
      </c>
      <c r="K1014" s="131">
        <f t="shared" si="467"/>
        <v>0</v>
      </c>
    </row>
    <row r="1015" spans="1:11">
      <c r="A1015" s="133" t="s">
        <v>503</v>
      </c>
      <c r="B1015" s="193" t="s">
        <v>129</v>
      </c>
      <c r="C1015" s="114" t="s">
        <v>268</v>
      </c>
      <c r="D1015" s="127" t="s">
        <v>172</v>
      </c>
      <c r="E1015" s="118"/>
      <c r="F1015" s="142"/>
      <c r="G1015" s="130">
        <f t="shared" si="486"/>
        <v>88</v>
      </c>
      <c r="H1015" s="130">
        <f t="shared" si="486"/>
        <v>88</v>
      </c>
      <c r="I1015" s="130">
        <f t="shared" si="487"/>
        <v>0</v>
      </c>
      <c r="J1015" s="202">
        <f t="shared" si="466"/>
        <v>0</v>
      </c>
      <c r="K1015" s="131">
        <f t="shared" si="467"/>
        <v>0</v>
      </c>
    </row>
    <row r="1016" spans="1:11" ht="39.6">
      <c r="A1016" s="156" t="s">
        <v>504</v>
      </c>
      <c r="B1016" s="193" t="s">
        <v>129</v>
      </c>
      <c r="C1016" s="114" t="s">
        <v>268</v>
      </c>
      <c r="D1016" s="127" t="s">
        <v>178</v>
      </c>
      <c r="E1016" s="118"/>
      <c r="F1016" s="142"/>
      <c r="G1016" s="130">
        <f t="shared" si="486"/>
        <v>88</v>
      </c>
      <c r="H1016" s="130">
        <f t="shared" si="486"/>
        <v>88</v>
      </c>
      <c r="I1016" s="130">
        <f t="shared" si="487"/>
        <v>0</v>
      </c>
      <c r="J1016" s="202">
        <f t="shared" si="466"/>
        <v>0</v>
      </c>
      <c r="K1016" s="131">
        <f t="shared" si="467"/>
        <v>0</v>
      </c>
    </row>
    <row r="1017" spans="1:11">
      <c r="A1017" s="158" t="s">
        <v>205</v>
      </c>
      <c r="B1017" s="139" t="s">
        <v>129</v>
      </c>
      <c r="C1017" s="116" t="s">
        <v>268</v>
      </c>
      <c r="D1017" s="135" t="s">
        <v>208</v>
      </c>
      <c r="E1017" s="140"/>
      <c r="F1017" s="140"/>
      <c r="G1017" s="136">
        <f t="shared" si="486"/>
        <v>88</v>
      </c>
      <c r="H1017" s="136">
        <f t="shared" si="486"/>
        <v>88</v>
      </c>
      <c r="I1017" s="136">
        <f t="shared" si="487"/>
        <v>0</v>
      </c>
      <c r="J1017" s="203">
        <f t="shared" si="466"/>
        <v>0</v>
      </c>
      <c r="K1017" s="137">
        <f t="shared" si="467"/>
        <v>0</v>
      </c>
    </row>
    <row r="1018" spans="1:11" ht="26.4">
      <c r="A1018" s="138" t="s">
        <v>79</v>
      </c>
      <c r="B1018" s="139" t="s">
        <v>129</v>
      </c>
      <c r="C1018" s="116" t="s">
        <v>268</v>
      </c>
      <c r="D1018" s="135" t="s">
        <v>208</v>
      </c>
      <c r="E1018" s="140">
        <v>600</v>
      </c>
      <c r="F1018" s="140"/>
      <c r="G1018" s="136">
        <f t="shared" si="486"/>
        <v>88</v>
      </c>
      <c r="H1018" s="136">
        <f t="shared" si="486"/>
        <v>88</v>
      </c>
      <c r="I1018" s="136">
        <f t="shared" si="487"/>
        <v>0</v>
      </c>
      <c r="J1018" s="203">
        <f t="shared" si="466"/>
        <v>0</v>
      </c>
      <c r="K1018" s="137">
        <f t="shared" si="467"/>
        <v>0</v>
      </c>
    </row>
    <row r="1019" spans="1:11">
      <c r="A1019" s="138" t="s">
        <v>717</v>
      </c>
      <c r="B1019" s="139" t="s">
        <v>129</v>
      </c>
      <c r="C1019" s="116" t="s">
        <v>268</v>
      </c>
      <c r="D1019" s="135" t="s">
        <v>208</v>
      </c>
      <c r="E1019" s="140">
        <v>620</v>
      </c>
      <c r="F1019" s="140">
        <v>900100</v>
      </c>
      <c r="G1019" s="136">
        <v>88</v>
      </c>
      <c r="H1019" s="136">
        <v>88</v>
      </c>
      <c r="I1019" s="136">
        <v>0</v>
      </c>
      <c r="J1019" s="203">
        <f t="shared" si="466"/>
        <v>0</v>
      </c>
      <c r="K1019" s="137">
        <f t="shared" si="467"/>
        <v>0</v>
      </c>
    </row>
    <row r="1020" spans="1:11" ht="26.4">
      <c r="A1020" s="162" t="s">
        <v>510</v>
      </c>
      <c r="B1020" s="193" t="s">
        <v>129</v>
      </c>
      <c r="C1020" s="79" t="s">
        <v>268</v>
      </c>
      <c r="D1020" s="127" t="s">
        <v>148</v>
      </c>
      <c r="E1020" s="140"/>
      <c r="F1020" s="140"/>
      <c r="G1020" s="130">
        <f>G1021</f>
        <v>154.19999999999999</v>
      </c>
      <c r="H1020" s="130">
        <f>H1021</f>
        <v>150.6</v>
      </c>
      <c r="I1020" s="130">
        <f t="shared" ref="I1020:I1021" si="488">I1021</f>
        <v>150.6</v>
      </c>
      <c r="J1020" s="202">
        <f t="shared" si="466"/>
        <v>97.665369649805456</v>
      </c>
      <c r="K1020" s="131">
        <f t="shared" si="467"/>
        <v>100</v>
      </c>
    </row>
    <row r="1021" spans="1:11">
      <c r="A1021" s="162" t="s">
        <v>505</v>
      </c>
      <c r="B1021" s="193" t="s">
        <v>129</v>
      </c>
      <c r="C1021" s="79" t="s">
        <v>268</v>
      </c>
      <c r="D1021" s="127" t="s">
        <v>507</v>
      </c>
      <c r="E1021" s="96"/>
      <c r="F1021" s="96"/>
      <c r="G1021" s="130">
        <f t="shared" ref="G1021:I1023" si="489">G1022</f>
        <v>154.19999999999999</v>
      </c>
      <c r="H1021" s="130">
        <f t="shared" si="489"/>
        <v>150.6</v>
      </c>
      <c r="I1021" s="130">
        <f t="shared" si="488"/>
        <v>150.6</v>
      </c>
      <c r="J1021" s="202">
        <f t="shared" si="466"/>
        <v>97.665369649805456</v>
      </c>
      <c r="K1021" s="131">
        <f t="shared" si="467"/>
        <v>100</v>
      </c>
    </row>
    <row r="1022" spans="1:11" ht="26.4">
      <c r="A1022" s="154" t="s">
        <v>506</v>
      </c>
      <c r="B1022" s="193" t="s">
        <v>129</v>
      </c>
      <c r="C1022" s="79" t="s">
        <v>268</v>
      </c>
      <c r="D1022" s="127" t="s">
        <v>508</v>
      </c>
      <c r="E1022" s="142"/>
      <c r="F1022" s="142"/>
      <c r="G1022" s="130">
        <f t="shared" si="489"/>
        <v>154.19999999999999</v>
      </c>
      <c r="H1022" s="130">
        <f t="shared" si="489"/>
        <v>150.6</v>
      </c>
      <c r="I1022" s="130">
        <f t="shared" si="489"/>
        <v>150.6</v>
      </c>
      <c r="J1022" s="202">
        <f t="shared" si="466"/>
        <v>97.665369649805456</v>
      </c>
      <c r="K1022" s="131">
        <f t="shared" si="467"/>
        <v>100</v>
      </c>
    </row>
    <row r="1023" spans="1:11" ht="26.4">
      <c r="A1023" s="170" t="s">
        <v>223</v>
      </c>
      <c r="B1023" s="139" t="s">
        <v>129</v>
      </c>
      <c r="C1023" s="95" t="s">
        <v>268</v>
      </c>
      <c r="D1023" s="149" t="s">
        <v>509</v>
      </c>
      <c r="E1023" s="140"/>
      <c r="F1023" s="140"/>
      <c r="G1023" s="136">
        <f>G1024</f>
        <v>154.19999999999999</v>
      </c>
      <c r="H1023" s="136">
        <f>H1024</f>
        <v>150.6</v>
      </c>
      <c r="I1023" s="136">
        <f t="shared" si="489"/>
        <v>150.6</v>
      </c>
      <c r="J1023" s="203">
        <f t="shared" si="466"/>
        <v>97.665369649805456</v>
      </c>
      <c r="K1023" s="137">
        <f t="shared" si="467"/>
        <v>100</v>
      </c>
    </row>
    <row r="1024" spans="1:11" ht="26.4">
      <c r="A1024" s="138" t="s">
        <v>79</v>
      </c>
      <c r="B1024" s="139" t="s">
        <v>129</v>
      </c>
      <c r="C1024" s="95" t="s">
        <v>268</v>
      </c>
      <c r="D1024" s="149" t="s">
        <v>509</v>
      </c>
      <c r="E1024" s="140" t="s">
        <v>80</v>
      </c>
      <c r="F1024" s="140"/>
      <c r="G1024" s="136">
        <f>G1025+G1026</f>
        <v>154.19999999999999</v>
      </c>
      <c r="H1024" s="136">
        <f>H1025+H1026</f>
        <v>150.6</v>
      </c>
      <c r="I1024" s="136">
        <f t="shared" ref="I1024" si="490">I1025+I1026</f>
        <v>150.6</v>
      </c>
      <c r="J1024" s="203">
        <f t="shared" si="466"/>
        <v>97.665369649805456</v>
      </c>
      <c r="K1024" s="137">
        <f t="shared" si="467"/>
        <v>100</v>
      </c>
    </row>
    <row r="1025" spans="1:11">
      <c r="A1025" s="138" t="s">
        <v>81</v>
      </c>
      <c r="B1025" s="139" t="s">
        <v>129</v>
      </c>
      <c r="C1025" s="95" t="s">
        <v>268</v>
      </c>
      <c r="D1025" s="149" t="s">
        <v>509</v>
      </c>
      <c r="E1025" s="140" t="s">
        <v>82</v>
      </c>
      <c r="F1025" s="140">
        <v>900100</v>
      </c>
      <c r="G1025" s="136">
        <v>26.6</v>
      </c>
      <c r="H1025" s="136">
        <v>0</v>
      </c>
      <c r="I1025" s="136">
        <v>0</v>
      </c>
      <c r="J1025" s="203">
        <f t="shared" si="466"/>
        <v>0</v>
      </c>
      <c r="K1025" s="137">
        <v>0</v>
      </c>
    </row>
    <row r="1026" spans="1:11">
      <c r="A1026" s="138" t="s">
        <v>540</v>
      </c>
      <c r="B1026" s="139" t="s">
        <v>129</v>
      </c>
      <c r="C1026" s="95" t="s">
        <v>268</v>
      </c>
      <c r="D1026" s="149" t="s">
        <v>509</v>
      </c>
      <c r="E1026" s="140">
        <v>620</v>
      </c>
      <c r="F1026" s="140">
        <v>900100</v>
      </c>
      <c r="G1026" s="136">
        <v>127.6</v>
      </c>
      <c r="H1026" s="136">
        <v>150.6</v>
      </c>
      <c r="I1026" s="136">
        <v>150.6</v>
      </c>
      <c r="J1026" s="203">
        <f t="shared" si="466"/>
        <v>118.02507836990597</v>
      </c>
      <c r="K1026" s="137">
        <f t="shared" si="467"/>
        <v>100</v>
      </c>
    </row>
    <row r="1027" spans="1:11" ht="39.6">
      <c r="A1027" s="145" t="s">
        <v>491</v>
      </c>
      <c r="B1027" s="193" t="s">
        <v>129</v>
      </c>
      <c r="C1027" s="79" t="s">
        <v>268</v>
      </c>
      <c r="D1027" s="127" t="s">
        <v>158</v>
      </c>
      <c r="E1027" s="142"/>
      <c r="F1027" s="142"/>
      <c r="G1027" s="130">
        <f>G1028</f>
        <v>0</v>
      </c>
      <c r="H1027" s="130">
        <f>H1028</f>
        <v>160</v>
      </c>
      <c r="I1027" s="130">
        <f t="shared" ref="I1027" si="491">I1028</f>
        <v>0</v>
      </c>
      <c r="J1027" s="202">
        <v>0</v>
      </c>
      <c r="K1027" s="131">
        <f t="shared" si="467"/>
        <v>0</v>
      </c>
    </row>
    <row r="1028" spans="1:11">
      <c r="A1028" s="141" t="s">
        <v>862</v>
      </c>
      <c r="B1028" s="193" t="s">
        <v>129</v>
      </c>
      <c r="C1028" s="79" t="s">
        <v>268</v>
      </c>
      <c r="D1028" s="127" t="s">
        <v>865</v>
      </c>
      <c r="E1028" s="142"/>
      <c r="F1028" s="142"/>
      <c r="G1028" s="205">
        <f t="shared" ref="G1028:I1030" si="492">G1029</f>
        <v>0</v>
      </c>
      <c r="H1028" s="205">
        <f t="shared" si="492"/>
        <v>160</v>
      </c>
      <c r="I1028" s="205">
        <f t="shared" si="492"/>
        <v>0</v>
      </c>
      <c r="J1028" s="202">
        <v>0</v>
      </c>
      <c r="K1028" s="131">
        <f t="shared" si="467"/>
        <v>0</v>
      </c>
    </row>
    <row r="1029" spans="1:11">
      <c r="A1029" s="141" t="s">
        <v>863</v>
      </c>
      <c r="B1029" s="193" t="s">
        <v>129</v>
      </c>
      <c r="C1029" s="79" t="s">
        <v>268</v>
      </c>
      <c r="D1029" s="127" t="s">
        <v>866</v>
      </c>
      <c r="E1029" s="142"/>
      <c r="F1029" s="142"/>
      <c r="G1029" s="205">
        <f t="shared" si="492"/>
        <v>0</v>
      </c>
      <c r="H1029" s="205">
        <f t="shared" si="492"/>
        <v>160</v>
      </c>
      <c r="I1029" s="205">
        <f t="shared" si="492"/>
        <v>0</v>
      </c>
      <c r="J1029" s="202">
        <v>0</v>
      </c>
      <c r="K1029" s="131">
        <f t="shared" si="467"/>
        <v>0</v>
      </c>
    </row>
    <row r="1030" spans="1:11" ht="26.4">
      <c r="A1030" s="138" t="s">
        <v>864</v>
      </c>
      <c r="B1030" s="139" t="s">
        <v>129</v>
      </c>
      <c r="C1030" s="95" t="s">
        <v>268</v>
      </c>
      <c r="D1030" s="135" t="s">
        <v>867</v>
      </c>
      <c r="E1030" s="140"/>
      <c r="F1030" s="140"/>
      <c r="G1030" s="198">
        <f t="shared" si="492"/>
        <v>0</v>
      </c>
      <c r="H1030" s="198">
        <f t="shared" si="492"/>
        <v>160</v>
      </c>
      <c r="I1030" s="198">
        <f t="shared" si="492"/>
        <v>0</v>
      </c>
      <c r="J1030" s="203">
        <v>0</v>
      </c>
      <c r="K1030" s="137">
        <f t="shared" si="467"/>
        <v>0</v>
      </c>
    </row>
    <row r="1031" spans="1:11" ht="26.4">
      <c r="A1031" s="138" t="s">
        <v>79</v>
      </c>
      <c r="B1031" s="139" t="s">
        <v>129</v>
      </c>
      <c r="C1031" s="95" t="s">
        <v>268</v>
      </c>
      <c r="D1031" s="135" t="s">
        <v>867</v>
      </c>
      <c r="E1031" s="140">
        <v>600</v>
      </c>
      <c r="F1031" s="140"/>
      <c r="G1031" s="198">
        <f>SUM(G1032:G1034)</f>
        <v>0</v>
      </c>
      <c r="H1031" s="198">
        <f>SUM(H1032:H1034)</f>
        <v>160</v>
      </c>
      <c r="I1031" s="198">
        <f t="shared" ref="I1031" si="493">SUM(I1032:I1034)</f>
        <v>0</v>
      </c>
      <c r="J1031" s="203">
        <v>0</v>
      </c>
      <c r="K1031" s="137">
        <f t="shared" si="467"/>
        <v>0</v>
      </c>
    </row>
    <row r="1032" spans="1:11">
      <c r="A1032" s="138" t="s">
        <v>540</v>
      </c>
      <c r="B1032" s="139" t="s">
        <v>129</v>
      </c>
      <c r="C1032" s="95" t="s">
        <v>268</v>
      </c>
      <c r="D1032" s="135" t="s">
        <v>867</v>
      </c>
      <c r="E1032" s="140">
        <v>620</v>
      </c>
      <c r="F1032" s="140">
        <v>900100</v>
      </c>
      <c r="G1032" s="198">
        <v>0</v>
      </c>
      <c r="H1032" s="198">
        <v>28.6</v>
      </c>
      <c r="I1032" s="136">
        <v>0</v>
      </c>
      <c r="J1032" s="203">
        <v>0</v>
      </c>
      <c r="K1032" s="137">
        <f t="shared" si="467"/>
        <v>0</v>
      </c>
    </row>
    <row r="1033" spans="1:11">
      <c r="A1033" s="138" t="s">
        <v>540</v>
      </c>
      <c r="B1033" s="139" t="s">
        <v>129</v>
      </c>
      <c r="C1033" s="95" t="s">
        <v>268</v>
      </c>
      <c r="D1033" s="135" t="s">
        <v>867</v>
      </c>
      <c r="E1033" s="140">
        <v>620</v>
      </c>
      <c r="F1033" s="140">
        <v>900302</v>
      </c>
      <c r="G1033" s="198">
        <v>0</v>
      </c>
      <c r="H1033" s="198">
        <v>129.80000000000001</v>
      </c>
      <c r="I1033" s="136">
        <v>0</v>
      </c>
      <c r="J1033" s="203">
        <v>0</v>
      </c>
      <c r="K1033" s="137">
        <f t="shared" si="467"/>
        <v>0</v>
      </c>
    </row>
    <row r="1034" spans="1:11">
      <c r="A1034" s="138" t="s">
        <v>540</v>
      </c>
      <c r="B1034" s="139" t="s">
        <v>129</v>
      </c>
      <c r="C1034" s="95" t="s">
        <v>268</v>
      </c>
      <c r="D1034" s="135" t="s">
        <v>867</v>
      </c>
      <c r="E1034" s="140">
        <v>620</v>
      </c>
      <c r="F1034" s="140">
        <v>900900</v>
      </c>
      <c r="G1034" s="198">
        <v>0</v>
      </c>
      <c r="H1034" s="198">
        <v>1.6</v>
      </c>
      <c r="I1034" s="136">
        <v>0</v>
      </c>
      <c r="J1034" s="203">
        <v>0</v>
      </c>
      <c r="K1034" s="137">
        <f t="shared" ref="K1034:K1097" si="494">I1034/H1034*100</f>
        <v>0</v>
      </c>
    </row>
    <row r="1035" spans="1:11">
      <c r="A1035" s="105" t="s">
        <v>107</v>
      </c>
      <c r="B1035" s="78" t="s">
        <v>129</v>
      </c>
      <c r="C1035" s="79" t="s">
        <v>269</v>
      </c>
      <c r="D1035" s="78"/>
      <c r="E1035" s="78"/>
      <c r="F1035" s="78"/>
      <c r="G1035" s="130">
        <f>G1036+G1056</f>
        <v>38609.300000000003</v>
      </c>
      <c r="H1035" s="130">
        <f>H1036+H1056</f>
        <v>38871.599999999999</v>
      </c>
      <c r="I1035" s="130">
        <f>I1036+I1056</f>
        <v>29394.6</v>
      </c>
      <c r="J1035" s="202">
        <f t="shared" ref="J1035:J1097" si="495">I1035/G1035*100</f>
        <v>76.133470433289375</v>
      </c>
      <c r="K1035" s="131">
        <f t="shared" si="494"/>
        <v>75.619732658290374</v>
      </c>
    </row>
    <row r="1036" spans="1:11">
      <c r="A1036" s="106" t="s">
        <v>266</v>
      </c>
      <c r="B1036" s="71" t="s">
        <v>129</v>
      </c>
      <c r="C1036" s="79" t="s">
        <v>269</v>
      </c>
      <c r="D1036" s="127" t="s">
        <v>183</v>
      </c>
      <c r="E1036" s="78"/>
      <c r="F1036" s="78"/>
      <c r="G1036" s="130">
        <f>G1037+G1046</f>
        <v>28012.7</v>
      </c>
      <c r="H1036" s="130">
        <f>H1037+H1046</f>
        <v>28275</v>
      </c>
      <c r="I1036" s="130">
        <f>I1037+I1046</f>
        <v>19173</v>
      </c>
      <c r="J1036" s="202">
        <f t="shared" si="495"/>
        <v>68.443955777201055</v>
      </c>
      <c r="K1036" s="131">
        <f t="shared" si="494"/>
        <v>67.809018567639257</v>
      </c>
    </row>
    <row r="1037" spans="1:11">
      <c r="A1037" s="109" t="s">
        <v>132</v>
      </c>
      <c r="B1037" s="71" t="s">
        <v>129</v>
      </c>
      <c r="C1037" s="79" t="s">
        <v>269</v>
      </c>
      <c r="D1037" s="127" t="s">
        <v>254</v>
      </c>
      <c r="E1037" s="78"/>
      <c r="F1037" s="78"/>
      <c r="G1037" s="130">
        <f>G1041</f>
        <v>4188</v>
      </c>
      <c r="H1037" s="130">
        <f>H1041+H1038</f>
        <v>4448.3999999999996</v>
      </c>
      <c r="I1037" s="130">
        <f>I1041+I1038</f>
        <v>3206.1</v>
      </c>
      <c r="J1037" s="202">
        <f t="shared" si="495"/>
        <v>76.554441260744994</v>
      </c>
      <c r="K1037" s="131">
        <f t="shared" si="494"/>
        <v>72.073104936606427</v>
      </c>
    </row>
    <row r="1038" spans="1:11" ht="79.2">
      <c r="A1038" s="138" t="s">
        <v>870</v>
      </c>
      <c r="B1038" s="71" t="s">
        <v>129</v>
      </c>
      <c r="C1038" s="79" t="s">
        <v>269</v>
      </c>
      <c r="D1038" s="135" t="s">
        <v>871</v>
      </c>
      <c r="E1038" s="78"/>
      <c r="F1038" s="78"/>
      <c r="G1038" s="136">
        <v>0</v>
      </c>
      <c r="H1038" s="136">
        <f>H1039</f>
        <v>260.39999999999998</v>
      </c>
      <c r="I1038" s="136">
        <f>I1039</f>
        <v>65.099999999999994</v>
      </c>
      <c r="J1038" s="203">
        <v>0</v>
      </c>
      <c r="K1038" s="137">
        <f t="shared" si="494"/>
        <v>25</v>
      </c>
    </row>
    <row r="1039" spans="1:11" ht="26.4">
      <c r="A1039" s="138" t="s">
        <v>79</v>
      </c>
      <c r="B1039" s="71" t="s">
        <v>129</v>
      </c>
      <c r="C1039" s="79" t="s">
        <v>269</v>
      </c>
      <c r="D1039" s="135" t="s">
        <v>871</v>
      </c>
      <c r="E1039" s="140" t="s">
        <v>80</v>
      </c>
      <c r="F1039" s="140"/>
      <c r="G1039" s="136">
        <v>0</v>
      </c>
      <c r="H1039" s="136">
        <f>H1040</f>
        <v>260.39999999999998</v>
      </c>
      <c r="I1039" s="136">
        <f>I1040</f>
        <v>65.099999999999994</v>
      </c>
      <c r="J1039" s="203">
        <v>0</v>
      </c>
      <c r="K1039" s="137">
        <f t="shared" si="494"/>
        <v>25</v>
      </c>
    </row>
    <row r="1040" spans="1:11">
      <c r="A1040" s="138" t="s">
        <v>81</v>
      </c>
      <c r="B1040" s="71" t="s">
        <v>129</v>
      </c>
      <c r="C1040" s="79" t="s">
        <v>269</v>
      </c>
      <c r="D1040" s="135" t="s">
        <v>871</v>
      </c>
      <c r="E1040" s="140" t="s">
        <v>82</v>
      </c>
      <c r="F1040" s="140">
        <v>900204</v>
      </c>
      <c r="G1040" s="136">
        <v>0</v>
      </c>
      <c r="H1040" s="136">
        <v>260.39999999999998</v>
      </c>
      <c r="I1040" s="136">
        <v>65.099999999999994</v>
      </c>
      <c r="J1040" s="203">
        <v>0</v>
      </c>
      <c r="K1040" s="137">
        <f t="shared" si="494"/>
        <v>25</v>
      </c>
    </row>
    <row r="1041" spans="1:11" ht="26.4">
      <c r="A1041" s="141" t="s">
        <v>532</v>
      </c>
      <c r="B1041" s="71" t="s">
        <v>129</v>
      </c>
      <c r="C1041" s="79" t="s">
        <v>269</v>
      </c>
      <c r="D1041" s="127" t="s">
        <v>694</v>
      </c>
      <c r="E1041" s="96"/>
      <c r="F1041" s="142"/>
      <c r="G1041" s="130">
        <f t="shared" ref="G1041:H1042" si="496">G1042</f>
        <v>4188</v>
      </c>
      <c r="H1041" s="130">
        <f t="shared" si="496"/>
        <v>4188</v>
      </c>
      <c r="I1041" s="130">
        <f t="shared" ref="I1041" si="497">I1042</f>
        <v>3141</v>
      </c>
      <c r="J1041" s="202">
        <f t="shared" si="495"/>
        <v>75</v>
      </c>
      <c r="K1041" s="131">
        <f t="shared" si="494"/>
        <v>75</v>
      </c>
    </row>
    <row r="1042" spans="1:11" ht="145.19999999999999">
      <c r="A1042" s="138" t="s">
        <v>691</v>
      </c>
      <c r="B1042" s="85" t="s">
        <v>129</v>
      </c>
      <c r="C1042" s="95" t="s">
        <v>269</v>
      </c>
      <c r="D1042" s="135" t="s">
        <v>687</v>
      </c>
      <c r="E1042" s="87"/>
      <c r="F1042" s="140"/>
      <c r="G1042" s="136">
        <f t="shared" si="496"/>
        <v>4188</v>
      </c>
      <c r="H1042" s="136">
        <f t="shared" si="496"/>
        <v>4188</v>
      </c>
      <c r="I1042" s="136">
        <f t="shared" ref="I1042" si="498">I1043</f>
        <v>3141</v>
      </c>
      <c r="J1042" s="203">
        <f t="shared" si="495"/>
        <v>75</v>
      </c>
      <c r="K1042" s="137">
        <f t="shared" si="494"/>
        <v>75</v>
      </c>
    </row>
    <row r="1043" spans="1:11" ht="26.4">
      <c r="A1043" s="138" t="s">
        <v>79</v>
      </c>
      <c r="B1043" s="85" t="s">
        <v>129</v>
      </c>
      <c r="C1043" s="95" t="s">
        <v>269</v>
      </c>
      <c r="D1043" s="135" t="s">
        <v>687</v>
      </c>
      <c r="E1043" s="87">
        <v>600</v>
      </c>
      <c r="F1043" s="140"/>
      <c r="G1043" s="136">
        <f>G1044+G1045</f>
        <v>4188</v>
      </c>
      <c r="H1043" s="136">
        <f>H1044+H1045</f>
        <v>4188</v>
      </c>
      <c r="I1043" s="136">
        <f t="shared" ref="I1043" si="499">I1044+I1045</f>
        <v>3141</v>
      </c>
      <c r="J1043" s="203">
        <f t="shared" si="495"/>
        <v>75</v>
      </c>
      <c r="K1043" s="137">
        <f t="shared" si="494"/>
        <v>75</v>
      </c>
    </row>
    <row r="1044" spans="1:11">
      <c r="A1044" s="138" t="s">
        <v>81</v>
      </c>
      <c r="B1044" s="85" t="s">
        <v>129</v>
      </c>
      <c r="C1044" s="95" t="s">
        <v>269</v>
      </c>
      <c r="D1044" s="135" t="s">
        <v>687</v>
      </c>
      <c r="E1044" s="87">
        <v>610</v>
      </c>
      <c r="F1044" s="140">
        <v>900203</v>
      </c>
      <c r="G1044" s="136">
        <v>3141</v>
      </c>
      <c r="H1044" s="136">
        <v>3141</v>
      </c>
      <c r="I1044" s="136">
        <v>2355.8000000000002</v>
      </c>
      <c r="J1044" s="203">
        <f t="shared" si="495"/>
        <v>75.001591849729394</v>
      </c>
      <c r="K1044" s="137">
        <f t="shared" si="494"/>
        <v>75.001591849729394</v>
      </c>
    </row>
    <row r="1045" spans="1:11">
      <c r="A1045" s="138" t="s">
        <v>81</v>
      </c>
      <c r="B1045" s="85" t="s">
        <v>129</v>
      </c>
      <c r="C1045" s="95" t="s">
        <v>269</v>
      </c>
      <c r="D1045" s="135" t="s">
        <v>687</v>
      </c>
      <c r="E1045" s="87">
        <v>610</v>
      </c>
      <c r="F1045" s="140">
        <v>900303</v>
      </c>
      <c r="G1045" s="136">
        <v>1047</v>
      </c>
      <c r="H1045" s="136">
        <v>1047</v>
      </c>
      <c r="I1045" s="136">
        <v>785.2</v>
      </c>
      <c r="J1045" s="203">
        <f t="shared" si="495"/>
        <v>74.995224450811847</v>
      </c>
      <c r="K1045" s="137">
        <f t="shared" si="494"/>
        <v>74.995224450811847</v>
      </c>
    </row>
    <row r="1046" spans="1:11">
      <c r="A1046" s="145" t="s">
        <v>386</v>
      </c>
      <c r="B1046" s="84" t="s">
        <v>129</v>
      </c>
      <c r="C1046" s="70" t="s">
        <v>269</v>
      </c>
      <c r="D1046" s="127" t="s">
        <v>542</v>
      </c>
      <c r="E1046" s="142"/>
      <c r="F1046" s="142"/>
      <c r="G1046" s="130">
        <f>G1047</f>
        <v>23824.7</v>
      </c>
      <c r="H1046" s="130">
        <f>H1047</f>
        <v>23826.6</v>
      </c>
      <c r="I1046" s="130">
        <f t="shared" ref="I1046" si="500">I1047</f>
        <v>15966.900000000001</v>
      </c>
      <c r="J1046" s="202">
        <f t="shared" si="495"/>
        <v>67.018262559444622</v>
      </c>
      <c r="K1046" s="131">
        <f t="shared" si="494"/>
        <v>67.012918334970166</v>
      </c>
    </row>
    <row r="1047" spans="1:11" ht="26.4">
      <c r="A1047" s="145" t="s">
        <v>337</v>
      </c>
      <c r="B1047" s="73" t="s">
        <v>129</v>
      </c>
      <c r="C1047" s="79" t="s">
        <v>269</v>
      </c>
      <c r="D1047" s="127" t="s">
        <v>543</v>
      </c>
      <c r="E1047" s="90"/>
      <c r="F1047" s="90"/>
      <c r="G1047" s="130">
        <f>G1048+G1053</f>
        <v>23824.7</v>
      </c>
      <c r="H1047" s="130">
        <f>H1048+H1053</f>
        <v>23826.6</v>
      </c>
      <c r="I1047" s="130">
        <f>I1048+I1053</f>
        <v>15966.900000000001</v>
      </c>
      <c r="J1047" s="202">
        <f t="shared" si="495"/>
        <v>67.018262559444622</v>
      </c>
      <c r="K1047" s="131">
        <f t="shared" si="494"/>
        <v>67.012918334970166</v>
      </c>
    </row>
    <row r="1048" spans="1:11">
      <c r="A1048" s="160" t="s">
        <v>62</v>
      </c>
      <c r="B1048" s="75" t="s">
        <v>129</v>
      </c>
      <c r="C1048" s="95" t="s">
        <v>269</v>
      </c>
      <c r="D1048" s="135" t="s">
        <v>544</v>
      </c>
      <c r="E1048" s="87"/>
      <c r="F1048" s="87"/>
      <c r="G1048" s="136">
        <f>G1049+G1051</f>
        <v>13095.7</v>
      </c>
      <c r="H1048" s="136">
        <f>H1049+H1051</f>
        <v>13095.7</v>
      </c>
      <c r="I1048" s="136">
        <f t="shared" ref="I1048" si="501">I1049+I1051</f>
        <v>9122.7000000000007</v>
      </c>
      <c r="J1048" s="203">
        <f t="shared" si="495"/>
        <v>69.661797383874102</v>
      </c>
      <c r="K1048" s="137">
        <f t="shared" si="494"/>
        <v>69.661797383874102</v>
      </c>
    </row>
    <row r="1049" spans="1:11" ht="39.6">
      <c r="A1049" s="138" t="s">
        <v>63</v>
      </c>
      <c r="B1049" s="139" t="s">
        <v>129</v>
      </c>
      <c r="C1049" s="95" t="s">
        <v>269</v>
      </c>
      <c r="D1049" s="135" t="s">
        <v>544</v>
      </c>
      <c r="E1049" s="140" t="s">
        <v>64</v>
      </c>
      <c r="F1049" s="140"/>
      <c r="G1049" s="136">
        <f>G1050</f>
        <v>12596</v>
      </c>
      <c r="H1049" s="136">
        <f>H1050</f>
        <v>12596</v>
      </c>
      <c r="I1049" s="136">
        <f t="shared" ref="I1049" si="502">I1050</f>
        <v>8828.6</v>
      </c>
      <c r="J1049" s="203">
        <f t="shared" si="495"/>
        <v>70.090504922197525</v>
      </c>
      <c r="K1049" s="137">
        <f t="shared" si="494"/>
        <v>70.090504922197525</v>
      </c>
    </row>
    <row r="1050" spans="1:11">
      <c r="A1050" s="138" t="s">
        <v>65</v>
      </c>
      <c r="B1050" s="139" t="s">
        <v>129</v>
      </c>
      <c r="C1050" s="95" t="s">
        <v>269</v>
      </c>
      <c r="D1050" s="135" t="s">
        <v>544</v>
      </c>
      <c r="E1050" s="140" t="s">
        <v>66</v>
      </c>
      <c r="F1050" s="140">
        <v>900100</v>
      </c>
      <c r="G1050" s="136">
        <v>12596</v>
      </c>
      <c r="H1050" s="136">
        <v>12596</v>
      </c>
      <c r="I1050" s="136">
        <v>8828.6</v>
      </c>
      <c r="J1050" s="203">
        <f t="shared" si="495"/>
        <v>70.090504922197525</v>
      </c>
      <c r="K1050" s="137">
        <f t="shared" si="494"/>
        <v>70.090504922197525</v>
      </c>
    </row>
    <row r="1051" spans="1:11">
      <c r="A1051" s="138" t="s">
        <v>68</v>
      </c>
      <c r="B1051" s="139" t="s">
        <v>129</v>
      </c>
      <c r="C1051" s="95" t="s">
        <v>269</v>
      </c>
      <c r="D1051" s="135" t="s">
        <v>544</v>
      </c>
      <c r="E1051" s="140" t="s">
        <v>69</v>
      </c>
      <c r="F1051" s="140"/>
      <c r="G1051" s="136">
        <v>499.7</v>
      </c>
      <c r="H1051" s="136">
        <v>499.7</v>
      </c>
      <c r="I1051" s="136">
        <f t="shared" ref="I1051" si="503">I1052</f>
        <v>294.10000000000002</v>
      </c>
      <c r="J1051" s="203">
        <f t="shared" si="495"/>
        <v>58.855313187912749</v>
      </c>
      <c r="K1051" s="137">
        <f t="shared" si="494"/>
        <v>58.855313187912749</v>
      </c>
    </row>
    <row r="1052" spans="1:11" ht="26.4">
      <c r="A1052" s="138" t="s">
        <v>70</v>
      </c>
      <c r="B1052" s="139" t="s">
        <v>129</v>
      </c>
      <c r="C1052" s="95" t="s">
        <v>269</v>
      </c>
      <c r="D1052" s="135" t="s">
        <v>544</v>
      </c>
      <c r="E1052" s="140" t="s">
        <v>71</v>
      </c>
      <c r="F1052" s="140">
        <v>900100</v>
      </c>
      <c r="G1052" s="136">
        <v>499.7</v>
      </c>
      <c r="H1052" s="136">
        <v>499.7</v>
      </c>
      <c r="I1052" s="136">
        <v>294.10000000000002</v>
      </c>
      <c r="J1052" s="203">
        <f t="shared" si="495"/>
        <v>58.855313187912749</v>
      </c>
      <c r="K1052" s="137">
        <f t="shared" si="494"/>
        <v>58.855313187912749</v>
      </c>
    </row>
    <row r="1053" spans="1:11">
      <c r="A1053" s="160" t="s">
        <v>541</v>
      </c>
      <c r="B1053" s="88" t="s">
        <v>129</v>
      </c>
      <c r="C1053" s="95" t="s">
        <v>269</v>
      </c>
      <c r="D1053" s="135" t="s">
        <v>545</v>
      </c>
      <c r="E1053" s="90"/>
      <c r="F1053" s="90"/>
      <c r="G1053" s="136">
        <f>G1054</f>
        <v>10729</v>
      </c>
      <c r="H1053" s="136">
        <f>H1054</f>
        <v>10730.9</v>
      </c>
      <c r="I1053" s="136">
        <f t="shared" ref="I1053:I1054" si="504">I1054</f>
        <v>6844.2</v>
      </c>
      <c r="J1053" s="203">
        <f t="shared" si="495"/>
        <v>63.791592879112677</v>
      </c>
      <c r="K1053" s="137">
        <f t="shared" si="494"/>
        <v>63.780298017873619</v>
      </c>
    </row>
    <row r="1054" spans="1:11" ht="26.4">
      <c r="A1054" s="138" t="s">
        <v>79</v>
      </c>
      <c r="B1054" s="75" t="s">
        <v>129</v>
      </c>
      <c r="C1054" s="95" t="s">
        <v>269</v>
      </c>
      <c r="D1054" s="135" t="s">
        <v>545</v>
      </c>
      <c r="E1054" s="140" t="s">
        <v>80</v>
      </c>
      <c r="F1054" s="140"/>
      <c r="G1054" s="136">
        <f>G1055</f>
        <v>10729</v>
      </c>
      <c r="H1054" s="136">
        <f>H1055</f>
        <v>10730.9</v>
      </c>
      <c r="I1054" s="136">
        <f t="shared" si="504"/>
        <v>6844.2</v>
      </c>
      <c r="J1054" s="203">
        <f t="shared" si="495"/>
        <v>63.791592879112677</v>
      </c>
      <c r="K1054" s="137">
        <f t="shared" si="494"/>
        <v>63.780298017873619</v>
      </c>
    </row>
    <row r="1055" spans="1:11">
      <c r="A1055" s="138" t="s">
        <v>81</v>
      </c>
      <c r="B1055" s="139" t="s">
        <v>129</v>
      </c>
      <c r="C1055" s="95" t="s">
        <v>269</v>
      </c>
      <c r="D1055" s="135" t="s">
        <v>545</v>
      </c>
      <c r="E1055" s="140" t="s">
        <v>82</v>
      </c>
      <c r="F1055" s="140">
        <v>900100</v>
      </c>
      <c r="G1055" s="136">
        <v>10729</v>
      </c>
      <c r="H1055" s="136">
        <v>10730.9</v>
      </c>
      <c r="I1055" s="136">
        <v>6844.2</v>
      </c>
      <c r="J1055" s="203">
        <f t="shared" si="495"/>
        <v>63.791592879112677</v>
      </c>
      <c r="K1055" s="137">
        <f t="shared" si="494"/>
        <v>63.780298017873619</v>
      </c>
    </row>
    <row r="1056" spans="1:11">
      <c r="A1056" s="132" t="s">
        <v>202</v>
      </c>
      <c r="B1056" s="72" t="s">
        <v>129</v>
      </c>
      <c r="C1056" s="79" t="s">
        <v>269</v>
      </c>
      <c r="D1056" s="127" t="s">
        <v>156</v>
      </c>
      <c r="E1056" s="140"/>
      <c r="F1056" s="140"/>
      <c r="G1056" s="130">
        <f>G1057</f>
        <v>10596.6</v>
      </c>
      <c r="H1056" s="130">
        <f>H1057</f>
        <v>10596.6</v>
      </c>
      <c r="I1056" s="143">
        <f t="shared" ref="I1056:I1057" si="505">I1057</f>
        <v>10221.6</v>
      </c>
      <c r="J1056" s="202">
        <f t="shared" si="495"/>
        <v>96.461129041390635</v>
      </c>
      <c r="K1056" s="131">
        <f t="shared" si="494"/>
        <v>96.461129041390635</v>
      </c>
    </row>
    <row r="1057" spans="1:11">
      <c r="A1057" s="132" t="s">
        <v>547</v>
      </c>
      <c r="B1057" s="72" t="s">
        <v>129</v>
      </c>
      <c r="C1057" s="79" t="s">
        <v>269</v>
      </c>
      <c r="D1057" s="127" t="s">
        <v>185</v>
      </c>
      <c r="E1057" s="91"/>
      <c r="F1057" s="91"/>
      <c r="G1057" s="130">
        <f>G1058</f>
        <v>10596.6</v>
      </c>
      <c r="H1057" s="130">
        <f>H1058</f>
        <v>10596.6</v>
      </c>
      <c r="I1057" s="130">
        <f t="shared" si="505"/>
        <v>10221.6</v>
      </c>
      <c r="J1057" s="202">
        <f t="shared" si="495"/>
        <v>96.461129041390635</v>
      </c>
      <c r="K1057" s="131">
        <f t="shared" si="494"/>
        <v>96.461129041390635</v>
      </c>
    </row>
    <row r="1058" spans="1:11" ht="26.4">
      <c r="A1058" s="146" t="s">
        <v>548</v>
      </c>
      <c r="B1058" s="72" t="s">
        <v>129</v>
      </c>
      <c r="C1058" s="79" t="s">
        <v>269</v>
      </c>
      <c r="D1058" s="127" t="s">
        <v>549</v>
      </c>
      <c r="E1058" s="142"/>
      <c r="F1058" s="142"/>
      <c r="G1058" s="130">
        <f>G1065+G1059</f>
        <v>10596.6</v>
      </c>
      <c r="H1058" s="130">
        <f>H1065+H1059</f>
        <v>10596.6</v>
      </c>
      <c r="I1058" s="130">
        <f t="shared" ref="I1058" si="506">I1065+I1059</f>
        <v>10221.6</v>
      </c>
      <c r="J1058" s="202">
        <f t="shared" si="495"/>
        <v>96.461129041390635</v>
      </c>
      <c r="K1058" s="131">
        <f t="shared" si="494"/>
        <v>96.461129041390635</v>
      </c>
    </row>
    <row r="1059" spans="1:11" ht="39.6">
      <c r="A1059" s="138" t="s">
        <v>843</v>
      </c>
      <c r="B1059" s="80" t="s">
        <v>129</v>
      </c>
      <c r="C1059" s="95" t="s">
        <v>269</v>
      </c>
      <c r="D1059" s="135" t="s">
        <v>844</v>
      </c>
      <c r="E1059" s="140"/>
      <c r="F1059" s="140"/>
      <c r="G1059" s="136">
        <f>G1060+G1062</f>
        <v>2843.9</v>
      </c>
      <c r="H1059" s="136">
        <f>H1060+H1062</f>
        <v>2843.9</v>
      </c>
      <c r="I1059" s="136">
        <f t="shared" ref="I1059" si="507">I1060+I1062</f>
        <v>2472.5</v>
      </c>
      <c r="J1059" s="203">
        <f t="shared" si="495"/>
        <v>86.940469074158727</v>
      </c>
      <c r="K1059" s="137">
        <f t="shared" si="494"/>
        <v>86.940469074158727</v>
      </c>
    </row>
    <row r="1060" spans="1:11">
      <c r="A1060" s="138" t="s">
        <v>111</v>
      </c>
      <c r="B1060" s="80" t="s">
        <v>129</v>
      </c>
      <c r="C1060" s="95" t="s">
        <v>269</v>
      </c>
      <c r="D1060" s="135" t="s">
        <v>844</v>
      </c>
      <c r="E1060" s="140" t="s">
        <v>112</v>
      </c>
      <c r="F1060" s="140"/>
      <c r="G1060" s="136">
        <f>G1061</f>
        <v>904</v>
      </c>
      <c r="H1060" s="136">
        <f>H1061</f>
        <v>904</v>
      </c>
      <c r="I1060" s="136">
        <f t="shared" ref="I1060" si="508">I1061</f>
        <v>532.6</v>
      </c>
      <c r="J1060" s="203">
        <f t="shared" si="495"/>
        <v>58.915929203539832</v>
      </c>
      <c r="K1060" s="137">
        <f t="shared" si="494"/>
        <v>58.915929203539832</v>
      </c>
    </row>
    <row r="1061" spans="1:11">
      <c r="A1061" s="138" t="s">
        <v>115</v>
      </c>
      <c r="B1061" s="80" t="s">
        <v>129</v>
      </c>
      <c r="C1061" s="95" t="s">
        <v>269</v>
      </c>
      <c r="D1061" s="135" t="s">
        <v>844</v>
      </c>
      <c r="E1061" s="140">
        <v>320</v>
      </c>
      <c r="F1061" s="140">
        <v>900100</v>
      </c>
      <c r="G1061" s="136">
        <v>904</v>
      </c>
      <c r="H1061" s="136">
        <v>904</v>
      </c>
      <c r="I1061" s="136">
        <v>532.6</v>
      </c>
      <c r="J1061" s="203">
        <f t="shared" si="495"/>
        <v>58.915929203539832</v>
      </c>
      <c r="K1061" s="137">
        <f t="shared" si="494"/>
        <v>58.915929203539832</v>
      </c>
    </row>
    <row r="1062" spans="1:11" ht="26.4">
      <c r="A1062" s="179" t="s">
        <v>79</v>
      </c>
      <c r="B1062" s="80" t="s">
        <v>129</v>
      </c>
      <c r="C1062" s="95" t="s">
        <v>269</v>
      </c>
      <c r="D1062" s="135" t="s">
        <v>844</v>
      </c>
      <c r="E1062" s="178">
        <v>600</v>
      </c>
      <c r="F1062" s="140"/>
      <c r="G1062" s="136">
        <f>G1063+G1064</f>
        <v>1939.9</v>
      </c>
      <c r="H1062" s="136">
        <f>H1063+H1064</f>
        <v>1939.9</v>
      </c>
      <c r="I1062" s="136">
        <f t="shared" ref="I1062" si="509">I1063+I1064</f>
        <v>1939.9</v>
      </c>
      <c r="J1062" s="203">
        <f t="shared" si="495"/>
        <v>100</v>
      </c>
      <c r="K1062" s="137">
        <f t="shared" si="494"/>
        <v>100</v>
      </c>
    </row>
    <row r="1063" spans="1:11" s="28" customFormat="1">
      <c r="A1063" s="179" t="s">
        <v>187</v>
      </c>
      <c r="B1063" s="80" t="s">
        <v>129</v>
      </c>
      <c r="C1063" s="95" t="s">
        <v>269</v>
      </c>
      <c r="D1063" s="135" t="s">
        <v>844</v>
      </c>
      <c r="E1063" s="140">
        <v>610</v>
      </c>
      <c r="F1063" s="140">
        <v>900100</v>
      </c>
      <c r="G1063" s="136">
        <v>1794</v>
      </c>
      <c r="H1063" s="136">
        <v>1794</v>
      </c>
      <c r="I1063" s="136">
        <v>1794</v>
      </c>
      <c r="J1063" s="203">
        <f t="shared" si="495"/>
        <v>100</v>
      </c>
      <c r="K1063" s="137">
        <f t="shared" si="494"/>
        <v>100</v>
      </c>
    </row>
    <row r="1064" spans="1:11" s="28" customFormat="1">
      <c r="A1064" s="138" t="s">
        <v>104</v>
      </c>
      <c r="B1064" s="80" t="s">
        <v>129</v>
      </c>
      <c r="C1064" s="95" t="s">
        <v>269</v>
      </c>
      <c r="D1064" s="135" t="s">
        <v>844</v>
      </c>
      <c r="E1064" s="140">
        <v>620</v>
      </c>
      <c r="F1064" s="140">
        <v>900100</v>
      </c>
      <c r="G1064" s="136">
        <v>145.9</v>
      </c>
      <c r="H1064" s="136">
        <v>145.9</v>
      </c>
      <c r="I1064" s="136">
        <v>145.9</v>
      </c>
      <c r="J1064" s="203">
        <f t="shared" si="495"/>
        <v>100</v>
      </c>
      <c r="K1064" s="137">
        <f t="shared" si="494"/>
        <v>100</v>
      </c>
    </row>
    <row r="1065" spans="1:11">
      <c r="A1065" s="147" t="s">
        <v>257</v>
      </c>
      <c r="B1065" s="80" t="s">
        <v>129</v>
      </c>
      <c r="C1065" s="95" t="s">
        <v>269</v>
      </c>
      <c r="D1065" s="135" t="s">
        <v>550</v>
      </c>
      <c r="E1065" s="140"/>
      <c r="F1065" s="140"/>
      <c r="G1065" s="136">
        <f>G1068+G1066</f>
        <v>7752.7</v>
      </c>
      <c r="H1065" s="136">
        <f>H1068+H1066</f>
        <v>7752.7</v>
      </c>
      <c r="I1065" s="136">
        <f t="shared" ref="I1065" si="510">I1068+I1066</f>
        <v>7749.1</v>
      </c>
      <c r="J1065" s="203">
        <f t="shared" si="495"/>
        <v>99.953564564603298</v>
      </c>
      <c r="K1065" s="137">
        <f t="shared" si="494"/>
        <v>99.953564564603298</v>
      </c>
    </row>
    <row r="1066" spans="1:11">
      <c r="A1066" s="138" t="s">
        <v>68</v>
      </c>
      <c r="B1066" s="80" t="s">
        <v>129</v>
      </c>
      <c r="C1066" s="95" t="s">
        <v>269</v>
      </c>
      <c r="D1066" s="135" t="s">
        <v>550</v>
      </c>
      <c r="E1066" s="140" t="s">
        <v>69</v>
      </c>
      <c r="F1066" s="140"/>
      <c r="G1066" s="136">
        <f>G1067</f>
        <v>1500</v>
      </c>
      <c r="H1066" s="136">
        <f>H1067</f>
        <v>1500</v>
      </c>
      <c r="I1066" s="136">
        <f t="shared" ref="I1066" si="511">I1067</f>
        <v>1496.4</v>
      </c>
      <c r="J1066" s="203">
        <f t="shared" si="495"/>
        <v>99.76</v>
      </c>
      <c r="K1066" s="137">
        <f t="shared" si="494"/>
        <v>99.76</v>
      </c>
    </row>
    <row r="1067" spans="1:11" ht="26.4">
      <c r="A1067" s="138" t="s">
        <v>70</v>
      </c>
      <c r="B1067" s="80" t="s">
        <v>129</v>
      </c>
      <c r="C1067" s="95" t="s">
        <v>269</v>
      </c>
      <c r="D1067" s="135" t="s">
        <v>550</v>
      </c>
      <c r="E1067" s="140" t="s">
        <v>71</v>
      </c>
      <c r="F1067" s="140">
        <v>900302</v>
      </c>
      <c r="G1067" s="136">
        <v>1500</v>
      </c>
      <c r="H1067" s="136">
        <v>1500</v>
      </c>
      <c r="I1067" s="136">
        <v>1496.4</v>
      </c>
      <c r="J1067" s="203">
        <f t="shared" si="495"/>
        <v>99.76</v>
      </c>
      <c r="K1067" s="137">
        <f t="shared" si="494"/>
        <v>99.76</v>
      </c>
    </row>
    <row r="1068" spans="1:11" ht="26.4">
      <c r="A1068" s="179" t="s">
        <v>79</v>
      </c>
      <c r="B1068" s="80" t="s">
        <v>129</v>
      </c>
      <c r="C1068" s="95" t="s">
        <v>269</v>
      </c>
      <c r="D1068" s="135" t="s">
        <v>550</v>
      </c>
      <c r="E1068" s="178">
        <v>600</v>
      </c>
      <c r="F1068" s="178"/>
      <c r="G1068" s="136">
        <f>G1069+G1070+G1071</f>
        <v>6252.7</v>
      </c>
      <c r="H1068" s="136">
        <f>H1069+H1070+H1071</f>
        <v>6252.7</v>
      </c>
      <c r="I1068" s="136">
        <f t="shared" ref="I1068" si="512">I1069+I1070+I1071</f>
        <v>6252.7</v>
      </c>
      <c r="J1068" s="203">
        <f t="shared" si="495"/>
        <v>100</v>
      </c>
      <c r="K1068" s="137">
        <f t="shared" si="494"/>
        <v>100</v>
      </c>
    </row>
    <row r="1069" spans="1:11">
      <c r="A1069" s="179" t="s">
        <v>187</v>
      </c>
      <c r="B1069" s="80" t="s">
        <v>129</v>
      </c>
      <c r="C1069" s="95" t="s">
        <v>269</v>
      </c>
      <c r="D1069" s="135" t="s">
        <v>550</v>
      </c>
      <c r="E1069" s="178">
        <v>610</v>
      </c>
      <c r="F1069" s="140">
        <v>900302</v>
      </c>
      <c r="G1069" s="136">
        <v>1998</v>
      </c>
      <c r="H1069" s="136">
        <v>1998</v>
      </c>
      <c r="I1069" s="136">
        <v>1998</v>
      </c>
      <c r="J1069" s="203">
        <f t="shared" si="495"/>
        <v>100</v>
      </c>
      <c r="K1069" s="137">
        <f t="shared" si="494"/>
        <v>100</v>
      </c>
    </row>
    <row r="1070" spans="1:11">
      <c r="A1070" s="179" t="s">
        <v>187</v>
      </c>
      <c r="B1070" s="80" t="s">
        <v>129</v>
      </c>
      <c r="C1070" s="95" t="s">
        <v>269</v>
      </c>
      <c r="D1070" s="135" t="s">
        <v>550</v>
      </c>
      <c r="E1070" s="178">
        <v>610</v>
      </c>
      <c r="F1070" s="140">
        <v>900100</v>
      </c>
      <c r="G1070" s="144">
        <v>4235.7</v>
      </c>
      <c r="H1070" s="144">
        <v>3732.9</v>
      </c>
      <c r="I1070" s="144">
        <v>3732.9</v>
      </c>
      <c r="J1070" s="203">
        <f t="shared" si="495"/>
        <v>88.129470925702961</v>
      </c>
      <c r="K1070" s="137">
        <f t="shared" si="494"/>
        <v>100</v>
      </c>
    </row>
    <row r="1071" spans="1:11">
      <c r="A1071" s="138" t="s">
        <v>104</v>
      </c>
      <c r="B1071" s="80" t="s">
        <v>129</v>
      </c>
      <c r="C1071" s="95" t="s">
        <v>269</v>
      </c>
      <c r="D1071" s="135" t="s">
        <v>550</v>
      </c>
      <c r="E1071" s="140" t="s">
        <v>105</v>
      </c>
      <c r="F1071" s="140">
        <v>900100</v>
      </c>
      <c r="G1071" s="144">
        <v>19</v>
      </c>
      <c r="H1071" s="144">
        <v>521.79999999999995</v>
      </c>
      <c r="I1071" s="144">
        <v>521.79999999999995</v>
      </c>
      <c r="J1071" s="203">
        <f t="shared" si="495"/>
        <v>2746.3157894736837</v>
      </c>
      <c r="K1071" s="137">
        <f t="shared" si="494"/>
        <v>100</v>
      </c>
    </row>
    <row r="1072" spans="1:11">
      <c r="A1072" s="100" t="s">
        <v>117</v>
      </c>
      <c r="B1072" s="76" t="s">
        <v>129</v>
      </c>
      <c r="C1072" s="77" t="s">
        <v>378</v>
      </c>
      <c r="D1072" s="76"/>
      <c r="E1072" s="76"/>
      <c r="F1072" s="76"/>
      <c r="G1072" s="130">
        <f t="shared" ref="G1072:I1078" si="513">G1073</f>
        <v>14917</v>
      </c>
      <c r="H1072" s="130">
        <f t="shared" si="513"/>
        <v>14917</v>
      </c>
      <c r="I1072" s="130">
        <f t="shared" si="513"/>
        <v>11076.6</v>
      </c>
      <c r="J1072" s="202">
        <f t="shared" si="495"/>
        <v>74.254876985989142</v>
      </c>
      <c r="K1072" s="131">
        <f t="shared" si="494"/>
        <v>74.254876985989142</v>
      </c>
    </row>
    <row r="1073" spans="1:13">
      <c r="A1073" s="105" t="s">
        <v>127</v>
      </c>
      <c r="B1073" s="78" t="s">
        <v>129</v>
      </c>
      <c r="C1073" s="79" t="s">
        <v>270</v>
      </c>
      <c r="D1073" s="78"/>
      <c r="E1073" s="78"/>
      <c r="F1073" s="78"/>
      <c r="G1073" s="130">
        <f t="shared" si="513"/>
        <v>14917</v>
      </c>
      <c r="H1073" s="130">
        <f t="shared" si="513"/>
        <v>14917</v>
      </c>
      <c r="I1073" s="130">
        <f t="shared" si="513"/>
        <v>11076.6</v>
      </c>
      <c r="J1073" s="202">
        <f t="shared" si="495"/>
        <v>74.254876985989142</v>
      </c>
      <c r="K1073" s="131">
        <f t="shared" si="494"/>
        <v>74.254876985989142</v>
      </c>
    </row>
    <row r="1074" spans="1:13">
      <c r="A1074" s="106" t="s">
        <v>266</v>
      </c>
      <c r="B1074" s="71" t="s">
        <v>129</v>
      </c>
      <c r="C1074" s="79" t="s">
        <v>270</v>
      </c>
      <c r="D1074" s="127" t="s">
        <v>183</v>
      </c>
      <c r="E1074" s="71"/>
      <c r="F1074" s="71"/>
      <c r="G1074" s="130">
        <f t="shared" ref="G1074:H1078" si="514">G1075</f>
        <v>14917</v>
      </c>
      <c r="H1074" s="130">
        <f t="shared" si="514"/>
        <v>14917</v>
      </c>
      <c r="I1074" s="130">
        <f t="shared" si="513"/>
        <v>11076.6</v>
      </c>
      <c r="J1074" s="202">
        <f t="shared" si="495"/>
        <v>74.254876985989142</v>
      </c>
      <c r="K1074" s="131">
        <f t="shared" si="494"/>
        <v>74.254876985989142</v>
      </c>
    </row>
    <row r="1075" spans="1:13">
      <c r="A1075" s="109" t="s">
        <v>132</v>
      </c>
      <c r="B1075" s="72" t="s">
        <v>129</v>
      </c>
      <c r="C1075" s="79" t="s">
        <v>270</v>
      </c>
      <c r="D1075" s="89" t="s">
        <v>254</v>
      </c>
      <c r="E1075" s="72"/>
      <c r="F1075" s="72"/>
      <c r="G1075" s="130">
        <f t="shared" si="514"/>
        <v>14917</v>
      </c>
      <c r="H1075" s="130">
        <f t="shared" si="514"/>
        <v>14917</v>
      </c>
      <c r="I1075" s="130">
        <f t="shared" si="513"/>
        <v>11076.6</v>
      </c>
      <c r="J1075" s="202">
        <f t="shared" si="495"/>
        <v>74.254876985989142</v>
      </c>
      <c r="K1075" s="131">
        <f t="shared" si="494"/>
        <v>74.254876985989142</v>
      </c>
    </row>
    <row r="1076" spans="1:13" ht="26.4">
      <c r="A1076" s="145" t="s">
        <v>492</v>
      </c>
      <c r="B1076" s="193" t="s">
        <v>129</v>
      </c>
      <c r="C1076" s="79" t="s">
        <v>270</v>
      </c>
      <c r="D1076" s="127" t="s">
        <v>493</v>
      </c>
      <c r="E1076" s="90"/>
      <c r="F1076" s="90"/>
      <c r="G1076" s="130">
        <f t="shared" si="514"/>
        <v>14917</v>
      </c>
      <c r="H1076" s="130">
        <f t="shared" si="514"/>
        <v>14917</v>
      </c>
      <c r="I1076" s="130">
        <f t="shared" si="513"/>
        <v>11076.6</v>
      </c>
      <c r="J1076" s="202">
        <f t="shared" si="495"/>
        <v>74.254876985989142</v>
      </c>
      <c r="K1076" s="131">
        <f t="shared" si="494"/>
        <v>74.254876985989142</v>
      </c>
    </row>
    <row r="1077" spans="1:13" ht="39.6">
      <c r="A1077" s="160" t="s">
        <v>251</v>
      </c>
      <c r="B1077" s="139" t="s">
        <v>129</v>
      </c>
      <c r="C1077" s="95" t="s">
        <v>270</v>
      </c>
      <c r="D1077" s="135" t="s">
        <v>546</v>
      </c>
      <c r="E1077" s="87"/>
      <c r="F1077" s="87"/>
      <c r="G1077" s="136">
        <f t="shared" si="514"/>
        <v>14917</v>
      </c>
      <c r="H1077" s="136">
        <f t="shared" si="514"/>
        <v>14917</v>
      </c>
      <c r="I1077" s="136">
        <f t="shared" si="513"/>
        <v>11076.6</v>
      </c>
      <c r="J1077" s="203">
        <f t="shared" si="495"/>
        <v>74.254876985989142</v>
      </c>
      <c r="K1077" s="137">
        <f t="shared" si="494"/>
        <v>74.254876985989142</v>
      </c>
    </row>
    <row r="1078" spans="1:13" ht="26.4">
      <c r="A1078" s="138" t="s">
        <v>79</v>
      </c>
      <c r="B1078" s="139" t="s">
        <v>129</v>
      </c>
      <c r="C1078" s="95" t="s">
        <v>270</v>
      </c>
      <c r="D1078" s="135" t="s">
        <v>546</v>
      </c>
      <c r="E1078" s="140" t="s">
        <v>80</v>
      </c>
      <c r="F1078" s="140"/>
      <c r="G1078" s="136">
        <f t="shared" si="514"/>
        <v>14917</v>
      </c>
      <c r="H1078" s="136">
        <f t="shared" si="514"/>
        <v>14917</v>
      </c>
      <c r="I1078" s="136">
        <f t="shared" si="513"/>
        <v>11076.6</v>
      </c>
      <c r="J1078" s="203">
        <f t="shared" si="495"/>
        <v>74.254876985989142</v>
      </c>
      <c r="K1078" s="137">
        <f t="shared" si="494"/>
        <v>74.254876985989142</v>
      </c>
    </row>
    <row r="1079" spans="1:13">
      <c r="A1079" s="138" t="s">
        <v>81</v>
      </c>
      <c r="B1079" s="85" t="s">
        <v>129</v>
      </c>
      <c r="C1079" s="95" t="s">
        <v>270</v>
      </c>
      <c r="D1079" s="135" t="s">
        <v>546</v>
      </c>
      <c r="E1079" s="140" t="s">
        <v>82</v>
      </c>
      <c r="F1079" s="140">
        <v>900303</v>
      </c>
      <c r="G1079" s="136">
        <v>14917</v>
      </c>
      <c r="H1079" s="136">
        <v>14917</v>
      </c>
      <c r="I1079" s="136">
        <v>11076.6</v>
      </c>
      <c r="J1079" s="203">
        <f t="shared" si="495"/>
        <v>74.254876985989142</v>
      </c>
      <c r="K1079" s="137">
        <f t="shared" si="494"/>
        <v>74.254876985989142</v>
      </c>
    </row>
    <row r="1080" spans="1:13">
      <c r="A1080" s="129" t="s">
        <v>133</v>
      </c>
      <c r="B1080" s="193" t="s">
        <v>134</v>
      </c>
      <c r="C1080" s="95"/>
      <c r="D1080" s="135"/>
      <c r="E1080" s="140"/>
      <c r="F1080" s="140"/>
      <c r="G1080" s="130">
        <f>G1081+G1093+G1108</f>
        <v>30702.7</v>
      </c>
      <c r="H1080" s="130">
        <f>H1081+H1093+H1108</f>
        <v>30702.7</v>
      </c>
      <c r="I1080" s="130">
        <f>I1081+I1093+I1108</f>
        <v>15499.300000000001</v>
      </c>
      <c r="J1080" s="202">
        <f t="shared" si="495"/>
        <v>50.481879443827417</v>
      </c>
      <c r="K1080" s="131">
        <f t="shared" si="494"/>
        <v>50.481879443827417</v>
      </c>
    </row>
    <row r="1081" spans="1:13">
      <c r="A1081" s="129" t="s">
        <v>60</v>
      </c>
      <c r="B1081" s="193" t="s">
        <v>134</v>
      </c>
      <c r="C1081" s="79" t="s">
        <v>354</v>
      </c>
      <c r="D1081" s="135"/>
      <c r="E1081" s="140"/>
      <c r="F1081" s="140"/>
      <c r="G1081" s="130">
        <f t="shared" ref="G1081:H1085" si="515">G1082</f>
        <v>24504.3</v>
      </c>
      <c r="H1081" s="130">
        <f t="shared" si="515"/>
        <v>24504.3</v>
      </c>
      <c r="I1081" s="130">
        <f t="shared" ref="I1081:I1085" si="516">I1082</f>
        <v>14846.7</v>
      </c>
      <c r="J1081" s="202">
        <f t="shared" si="495"/>
        <v>60.588141673094121</v>
      </c>
      <c r="K1081" s="131">
        <f t="shared" si="494"/>
        <v>60.588141673094121</v>
      </c>
    </row>
    <row r="1082" spans="1:13" ht="26.4">
      <c r="A1082" s="101" t="s">
        <v>135</v>
      </c>
      <c r="B1082" s="193" t="s">
        <v>134</v>
      </c>
      <c r="C1082" s="79" t="s">
        <v>355</v>
      </c>
      <c r="D1082" s="135"/>
      <c r="E1082" s="140"/>
      <c r="F1082" s="140"/>
      <c r="G1082" s="130">
        <f t="shared" si="515"/>
        <v>24504.3</v>
      </c>
      <c r="H1082" s="130">
        <f t="shared" si="515"/>
        <v>24504.3</v>
      </c>
      <c r="I1082" s="130">
        <f t="shared" si="516"/>
        <v>14846.7</v>
      </c>
      <c r="J1082" s="202">
        <f t="shared" si="495"/>
        <v>60.588141673094121</v>
      </c>
      <c r="K1082" s="131">
        <f t="shared" si="494"/>
        <v>60.588141673094121</v>
      </c>
      <c r="M1082" s="196"/>
    </row>
    <row r="1083" spans="1:13" ht="26.4">
      <c r="A1083" s="132" t="s">
        <v>653</v>
      </c>
      <c r="B1083" s="193" t="s">
        <v>134</v>
      </c>
      <c r="C1083" s="79" t="s">
        <v>355</v>
      </c>
      <c r="D1083" s="127" t="s">
        <v>177</v>
      </c>
      <c r="E1083" s="140"/>
      <c r="F1083" s="140"/>
      <c r="G1083" s="130">
        <f t="shared" si="515"/>
        <v>24504.3</v>
      </c>
      <c r="H1083" s="130">
        <f t="shared" si="515"/>
        <v>24504.3</v>
      </c>
      <c r="I1083" s="130">
        <f t="shared" si="516"/>
        <v>14846.7</v>
      </c>
      <c r="J1083" s="202">
        <f t="shared" si="495"/>
        <v>60.588141673094121</v>
      </c>
      <c r="K1083" s="131">
        <f t="shared" si="494"/>
        <v>60.588141673094121</v>
      </c>
    </row>
    <row r="1084" spans="1:13">
      <c r="A1084" s="132" t="s">
        <v>197</v>
      </c>
      <c r="B1084" s="193" t="s">
        <v>134</v>
      </c>
      <c r="C1084" s="79" t="s">
        <v>355</v>
      </c>
      <c r="D1084" s="127" t="s">
        <v>190</v>
      </c>
      <c r="E1084" s="140"/>
      <c r="F1084" s="140"/>
      <c r="G1084" s="130">
        <f t="shared" si="515"/>
        <v>24504.3</v>
      </c>
      <c r="H1084" s="130">
        <f t="shared" si="515"/>
        <v>24504.3</v>
      </c>
      <c r="I1084" s="130">
        <f t="shared" si="516"/>
        <v>14846.7</v>
      </c>
      <c r="J1084" s="202">
        <f t="shared" si="495"/>
        <v>60.588141673094121</v>
      </c>
      <c r="K1084" s="131">
        <f t="shared" si="494"/>
        <v>60.588141673094121</v>
      </c>
    </row>
    <row r="1085" spans="1:13" ht="26.4">
      <c r="A1085" s="133" t="s">
        <v>337</v>
      </c>
      <c r="B1085" s="193" t="s">
        <v>134</v>
      </c>
      <c r="C1085" s="79" t="s">
        <v>355</v>
      </c>
      <c r="D1085" s="127" t="s">
        <v>191</v>
      </c>
      <c r="E1085" s="140"/>
      <c r="F1085" s="140"/>
      <c r="G1085" s="130">
        <f t="shared" si="515"/>
        <v>24504.3</v>
      </c>
      <c r="H1085" s="130">
        <f t="shared" si="515"/>
        <v>24504.3</v>
      </c>
      <c r="I1085" s="130">
        <f t="shared" si="516"/>
        <v>14846.7</v>
      </c>
      <c r="J1085" s="202">
        <f t="shared" si="495"/>
        <v>60.588141673094121</v>
      </c>
      <c r="K1085" s="131">
        <f t="shared" si="494"/>
        <v>60.588141673094121</v>
      </c>
    </row>
    <row r="1086" spans="1:13">
      <c r="A1086" s="147" t="s">
        <v>356</v>
      </c>
      <c r="B1086" s="139" t="s">
        <v>134</v>
      </c>
      <c r="C1086" s="95" t="s">
        <v>355</v>
      </c>
      <c r="D1086" s="149" t="s">
        <v>357</v>
      </c>
      <c r="E1086" s="139"/>
      <c r="F1086" s="139"/>
      <c r="G1086" s="136">
        <f>G1087+G1089+G1091</f>
        <v>24504.3</v>
      </c>
      <c r="H1086" s="136">
        <f>H1087+H1089+H1091</f>
        <v>24504.3</v>
      </c>
      <c r="I1086" s="136">
        <f t="shared" ref="I1086" si="517">I1087+I1089+I1091</f>
        <v>14846.7</v>
      </c>
      <c r="J1086" s="203">
        <f t="shared" si="495"/>
        <v>60.588141673094121</v>
      </c>
      <c r="K1086" s="137">
        <f t="shared" si="494"/>
        <v>60.588141673094121</v>
      </c>
    </row>
    <row r="1087" spans="1:13" ht="39.6">
      <c r="A1087" s="179" t="s">
        <v>63</v>
      </c>
      <c r="B1087" s="139" t="s">
        <v>134</v>
      </c>
      <c r="C1087" s="95" t="s">
        <v>355</v>
      </c>
      <c r="D1087" s="149" t="s">
        <v>357</v>
      </c>
      <c r="E1087" s="139" t="s">
        <v>64</v>
      </c>
      <c r="F1087" s="139"/>
      <c r="G1087" s="136">
        <f>G1088</f>
        <v>23391.3</v>
      </c>
      <c r="H1087" s="136">
        <f>H1088</f>
        <v>23391.3</v>
      </c>
      <c r="I1087" s="136">
        <f t="shared" ref="I1087" si="518">I1088</f>
        <v>14470.2</v>
      </c>
      <c r="J1087" s="203">
        <f t="shared" si="495"/>
        <v>61.861461312539276</v>
      </c>
      <c r="K1087" s="137">
        <f t="shared" si="494"/>
        <v>61.861461312539276</v>
      </c>
    </row>
    <row r="1088" spans="1:13">
      <c r="A1088" s="179" t="s">
        <v>65</v>
      </c>
      <c r="B1088" s="139" t="s">
        <v>134</v>
      </c>
      <c r="C1088" s="95" t="s">
        <v>355</v>
      </c>
      <c r="D1088" s="149" t="s">
        <v>357</v>
      </c>
      <c r="E1088" s="139" t="s">
        <v>66</v>
      </c>
      <c r="F1088" s="140">
        <v>900100</v>
      </c>
      <c r="G1088" s="136">
        <v>23391.3</v>
      </c>
      <c r="H1088" s="136">
        <v>23391.3</v>
      </c>
      <c r="I1088" s="136">
        <v>14470.2</v>
      </c>
      <c r="J1088" s="203">
        <f t="shared" si="495"/>
        <v>61.861461312539276</v>
      </c>
      <c r="K1088" s="137">
        <f t="shared" si="494"/>
        <v>61.861461312539276</v>
      </c>
    </row>
    <row r="1089" spans="1:11">
      <c r="A1089" s="138" t="s">
        <v>68</v>
      </c>
      <c r="B1089" s="139" t="s">
        <v>134</v>
      </c>
      <c r="C1089" s="95" t="s">
        <v>355</v>
      </c>
      <c r="D1089" s="149" t="s">
        <v>357</v>
      </c>
      <c r="E1089" s="139" t="s">
        <v>69</v>
      </c>
      <c r="F1089" s="139"/>
      <c r="G1089" s="136">
        <f>G1090</f>
        <v>1112.9000000000001</v>
      </c>
      <c r="H1089" s="136">
        <f>H1090</f>
        <v>1112.9000000000001</v>
      </c>
      <c r="I1089" s="136">
        <f t="shared" ref="I1089" si="519">I1090</f>
        <v>376.5</v>
      </c>
      <c r="J1089" s="203">
        <f t="shared" si="495"/>
        <v>33.830532842124178</v>
      </c>
      <c r="K1089" s="137">
        <f t="shared" si="494"/>
        <v>33.830532842124178</v>
      </c>
    </row>
    <row r="1090" spans="1:11" ht="26.4">
      <c r="A1090" s="179" t="s">
        <v>70</v>
      </c>
      <c r="B1090" s="139" t="s">
        <v>134</v>
      </c>
      <c r="C1090" s="95" t="s">
        <v>355</v>
      </c>
      <c r="D1090" s="149" t="s">
        <v>357</v>
      </c>
      <c r="E1090" s="139" t="s">
        <v>71</v>
      </c>
      <c r="F1090" s="140">
        <v>900100</v>
      </c>
      <c r="G1090" s="136">
        <v>1112.9000000000001</v>
      </c>
      <c r="H1090" s="136">
        <v>1112.9000000000001</v>
      </c>
      <c r="I1090" s="136">
        <v>376.5</v>
      </c>
      <c r="J1090" s="203">
        <f t="shared" si="495"/>
        <v>33.830532842124178</v>
      </c>
      <c r="K1090" s="137">
        <f t="shared" si="494"/>
        <v>33.830532842124178</v>
      </c>
    </row>
    <row r="1091" spans="1:11">
      <c r="A1091" s="138" t="s">
        <v>72</v>
      </c>
      <c r="B1091" s="139" t="s">
        <v>134</v>
      </c>
      <c r="C1091" s="95" t="s">
        <v>355</v>
      </c>
      <c r="D1091" s="149" t="s">
        <v>357</v>
      </c>
      <c r="E1091" s="140">
        <v>800</v>
      </c>
      <c r="F1091" s="140"/>
      <c r="G1091" s="136">
        <f>G1092</f>
        <v>0.1</v>
      </c>
      <c r="H1091" s="136">
        <f>H1092</f>
        <v>0.1</v>
      </c>
      <c r="I1091" s="136">
        <f t="shared" ref="I1091" si="520">I1092</f>
        <v>0</v>
      </c>
      <c r="J1091" s="203">
        <f t="shared" si="495"/>
        <v>0</v>
      </c>
      <c r="K1091" s="137">
        <f t="shared" si="494"/>
        <v>0</v>
      </c>
    </row>
    <row r="1092" spans="1:11">
      <c r="A1092" s="138" t="s">
        <v>74</v>
      </c>
      <c r="B1092" s="139" t="s">
        <v>134</v>
      </c>
      <c r="C1092" s="95" t="s">
        <v>355</v>
      </c>
      <c r="D1092" s="149" t="s">
        <v>357</v>
      </c>
      <c r="E1092" s="140">
        <v>850</v>
      </c>
      <c r="F1092" s="140">
        <v>900100</v>
      </c>
      <c r="G1092" s="136">
        <v>0.1</v>
      </c>
      <c r="H1092" s="136">
        <v>0.1</v>
      </c>
      <c r="I1092" s="136">
        <v>0</v>
      </c>
      <c r="J1092" s="203">
        <f t="shared" si="495"/>
        <v>0</v>
      </c>
      <c r="K1092" s="137">
        <f t="shared" si="494"/>
        <v>0</v>
      </c>
    </row>
    <row r="1093" spans="1:11">
      <c r="A1093" s="129" t="s">
        <v>86</v>
      </c>
      <c r="B1093" s="193">
        <v>911</v>
      </c>
      <c r="C1093" s="79" t="s">
        <v>358</v>
      </c>
      <c r="D1093" s="148"/>
      <c r="E1093" s="193"/>
      <c r="F1093" s="142"/>
      <c r="G1093" s="130">
        <f t="shared" ref="G1093:H1095" si="521">G1094</f>
        <v>1198.4000000000001</v>
      </c>
      <c r="H1093" s="130">
        <f t="shared" si="521"/>
        <v>1198.4000000000001</v>
      </c>
      <c r="I1093" s="130">
        <f t="shared" ref="I1093" si="522">I1094</f>
        <v>652.6</v>
      </c>
      <c r="J1093" s="202">
        <f t="shared" si="495"/>
        <v>54.455941255006671</v>
      </c>
      <c r="K1093" s="131">
        <f t="shared" si="494"/>
        <v>54.455941255006671</v>
      </c>
    </row>
    <row r="1094" spans="1:11">
      <c r="A1094" s="101" t="s">
        <v>90</v>
      </c>
      <c r="B1094" s="193" t="s">
        <v>134</v>
      </c>
      <c r="C1094" s="79" t="s">
        <v>272</v>
      </c>
      <c r="D1094" s="135"/>
      <c r="E1094" s="140"/>
      <c r="F1094" s="140"/>
      <c r="G1094" s="130">
        <f t="shared" si="521"/>
        <v>1198.4000000000001</v>
      </c>
      <c r="H1094" s="130">
        <f t="shared" si="521"/>
        <v>1198.4000000000001</v>
      </c>
      <c r="I1094" s="130">
        <f>I1095</f>
        <v>652.6</v>
      </c>
      <c r="J1094" s="202">
        <f t="shared" si="495"/>
        <v>54.455941255006671</v>
      </c>
      <c r="K1094" s="131">
        <f t="shared" si="494"/>
        <v>54.455941255006671</v>
      </c>
    </row>
    <row r="1095" spans="1:11">
      <c r="A1095" s="141" t="s">
        <v>567</v>
      </c>
      <c r="B1095" s="193" t="s">
        <v>134</v>
      </c>
      <c r="C1095" s="79" t="s">
        <v>272</v>
      </c>
      <c r="D1095" s="127" t="s">
        <v>161</v>
      </c>
      <c r="E1095" s="140"/>
      <c r="F1095" s="140"/>
      <c r="G1095" s="130">
        <f t="shared" si="521"/>
        <v>1198.4000000000001</v>
      </c>
      <c r="H1095" s="130">
        <f t="shared" si="521"/>
        <v>1198.4000000000001</v>
      </c>
      <c r="I1095" s="130">
        <f t="shared" ref="I1095" si="523">I1096</f>
        <v>652.6</v>
      </c>
      <c r="J1095" s="202">
        <f t="shared" si="495"/>
        <v>54.455941255006671</v>
      </c>
      <c r="K1095" s="131">
        <f t="shared" si="494"/>
        <v>54.455941255006671</v>
      </c>
    </row>
    <row r="1096" spans="1:11" ht="39.6">
      <c r="A1096" s="132" t="s">
        <v>560</v>
      </c>
      <c r="B1096" s="193" t="s">
        <v>134</v>
      </c>
      <c r="C1096" s="79" t="s">
        <v>272</v>
      </c>
      <c r="D1096" s="127" t="s">
        <v>173</v>
      </c>
      <c r="E1096" s="142"/>
      <c r="F1096" s="142"/>
      <c r="G1096" s="130">
        <f>G1097+G1104</f>
        <v>1198.4000000000001</v>
      </c>
      <c r="H1096" s="130">
        <f>H1097+H1104</f>
        <v>1198.4000000000001</v>
      </c>
      <c r="I1096" s="130">
        <f t="shared" ref="I1096" si="524">I1097+I1104</f>
        <v>652.6</v>
      </c>
      <c r="J1096" s="202">
        <f t="shared" si="495"/>
        <v>54.455941255006671</v>
      </c>
      <c r="K1096" s="131">
        <f t="shared" si="494"/>
        <v>54.455941255006671</v>
      </c>
    </row>
    <row r="1097" spans="1:11">
      <c r="A1097" s="132" t="s">
        <v>561</v>
      </c>
      <c r="B1097" s="193" t="s">
        <v>134</v>
      </c>
      <c r="C1097" s="79" t="s">
        <v>272</v>
      </c>
      <c r="D1097" s="127" t="s">
        <v>262</v>
      </c>
      <c r="E1097" s="142"/>
      <c r="F1097" s="142"/>
      <c r="G1097" s="130">
        <f>G1098+G1101</f>
        <v>393</v>
      </c>
      <c r="H1097" s="130">
        <f>H1098+H1101</f>
        <v>393</v>
      </c>
      <c r="I1097" s="130">
        <f t="shared" ref="I1097" si="525">I1098+I1101</f>
        <v>173</v>
      </c>
      <c r="J1097" s="202">
        <f t="shared" si="495"/>
        <v>44.020356234096688</v>
      </c>
      <c r="K1097" s="131">
        <f t="shared" si="494"/>
        <v>44.020356234096688</v>
      </c>
    </row>
    <row r="1098" spans="1:11" ht="39.6">
      <c r="A1098" s="138" t="s">
        <v>483</v>
      </c>
      <c r="B1098" s="139" t="s">
        <v>134</v>
      </c>
      <c r="C1098" s="95" t="s">
        <v>272</v>
      </c>
      <c r="D1098" s="135" t="s">
        <v>263</v>
      </c>
      <c r="E1098" s="140"/>
      <c r="F1098" s="140"/>
      <c r="G1098" s="136">
        <f t="shared" ref="G1098:I1099" si="526">G1099</f>
        <v>143</v>
      </c>
      <c r="H1098" s="136">
        <f t="shared" si="526"/>
        <v>143</v>
      </c>
      <c r="I1098" s="136">
        <f t="shared" si="526"/>
        <v>88.3</v>
      </c>
      <c r="J1098" s="203">
        <f t="shared" ref="J1098:J1144" si="527">I1098/G1098*100</f>
        <v>61.748251748251747</v>
      </c>
      <c r="K1098" s="137">
        <f t="shared" ref="K1098:K1144" si="528">I1098/H1098*100</f>
        <v>61.748251748251747</v>
      </c>
    </row>
    <row r="1099" spans="1:11">
      <c r="A1099" s="138" t="s">
        <v>68</v>
      </c>
      <c r="B1099" s="139" t="s">
        <v>134</v>
      </c>
      <c r="C1099" s="95" t="s">
        <v>272</v>
      </c>
      <c r="D1099" s="135" t="s">
        <v>263</v>
      </c>
      <c r="E1099" s="140" t="s">
        <v>69</v>
      </c>
      <c r="F1099" s="140"/>
      <c r="G1099" s="136">
        <f t="shared" si="526"/>
        <v>143</v>
      </c>
      <c r="H1099" s="136">
        <f t="shared" si="526"/>
        <v>143</v>
      </c>
      <c r="I1099" s="136">
        <f t="shared" si="526"/>
        <v>88.3</v>
      </c>
      <c r="J1099" s="203">
        <f t="shared" si="527"/>
        <v>61.748251748251747</v>
      </c>
      <c r="K1099" s="137">
        <f t="shared" si="528"/>
        <v>61.748251748251747</v>
      </c>
    </row>
    <row r="1100" spans="1:11" ht="26.4">
      <c r="A1100" s="138" t="s">
        <v>70</v>
      </c>
      <c r="B1100" s="139" t="s">
        <v>134</v>
      </c>
      <c r="C1100" s="95" t="s">
        <v>272</v>
      </c>
      <c r="D1100" s="135" t="s">
        <v>263</v>
      </c>
      <c r="E1100" s="140" t="s">
        <v>71</v>
      </c>
      <c r="F1100" s="140">
        <v>900100</v>
      </c>
      <c r="G1100" s="136">
        <v>143</v>
      </c>
      <c r="H1100" s="136">
        <v>143</v>
      </c>
      <c r="I1100" s="136">
        <v>88.3</v>
      </c>
      <c r="J1100" s="203">
        <f t="shared" si="527"/>
        <v>61.748251748251747</v>
      </c>
      <c r="K1100" s="137">
        <f t="shared" si="528"/>
        <v>61.748251748251747</v>
      </c>
    </row>
    <row r="1101" spans="1:11" ht="26.4">
      <c r="A1101" s="138" t="s">
        <v>264</v>
      </c>
      <c r="B1101" s="139" t="s">
        <v>134</v>
      </c>
      <c r="C1101" s="95" t="s">
        <v>272</v>
      </c>
      <c r="D1101" s="135" t="s">
        <v>265</v>
      </c>
      <c r="E1101" s="140"/>
      <c r="F1101" s="140"/>
      <c r="G1101" s="136">
        <f t="shared" ref="G1101:I1102" si="529">G1102</f>
        <v>250</v>
      </c>
      <c r="H1101" s="136">
        <f t="shared" si="529"/>
        <v>250</v>
      </c>
      <c r="I1101" s="136">
        <f t="shared" si="529"/>
        <v>84.7</v>
      </c>
      <c r="J1101" s="203">
        <f t="shared" si="527"/>
        <v>33.879999999999995</v>
      </c>
      <c r="K1101" s="137">
        <f t="shared" si="528"/>
        <v>33.879999999999995</v>
      </c>
    </row>
    <row r="1102" spans="1:11">
      <c r="A1102" s="138" t="s">
        <v>68</v>
      </c>
      <c r="B1102" s="139" t="s">
        <v>134</v>
      </c>
      <c r="C1102" s="95" t="s">
        <v>272</v>
      </c>
      <c r="D1102" s="135" t="s">
        <v>265</v>
      </c>
      <c r="E1102" s="140" t="s">
        <v>69</v>
      </c>
      <c r="F1102" s="140"/>
      <c r="G1102" s="136">
        <f t="shared" si="529"/>
        <v>250</v>
      </c>
      <c r="H1102" s="136">
        <f t="shared" si="529"/>
        <v>250</v>
      </c>
      <c r="I1102" s="136">
        <f t="shared" si="529"/>
        <v>84.7</v>
      </c>
      <c r="J1102" s="203">
        <f t="shared" si="527"/>
        <v>33.879999999999995</v>
      </c>
      <c r="K1102" s="137">
        <f t="shared" si="528"/>
        <v>33.879999999999995</v>
      </c>
    </row>
    <row r="1103" spans="1:11" ht="26.4">
      <c r="A1103" s="138" t="s">
        <v>70</v>
      </c>
      <c r="B1103" s="139" t="s">
        <v>134</v>
      </c>
      <c r="C1103" s="95" t="s">
        <v>272</v>
      </c>
      <c r="D1103" s="135" t="s">
        <v>265</v>
      </c>
      <c r="E1103" s="140" t="s">
        <v>71</v>
      </c>
      <c r="F1103" s="140">
        <v>900100</v>
      </c>
      <c r="G1103" s="136">
        <v>250</v>
      </c>
      <c r="H1103" s="136">
        <v>250</v>
      </c>
      <c r="I1103" s="136">
        <v>84.7</v>
      </c>
      <c r="J1103" s="203">
        <f t="shared" si="527"/>
        <v>33.879999999999995</v>
      </c>
      <c r="K1103" s="137">
        <f t="shared" si="528"/>
        <v>33.879999999999995</v>
      </c>
    </row>
    <row r="1104" spans="1:11">
      <c r="A1104" s="132" t="s">
        <v>324</v>
      </c>
      <c r="B1104" s="193" t="s">
        <v>134</v>
      </c>
      <c r="C1104" s="79" t="s">
        <v>272</v>
      </c>
      <c r="D1104" s="127" t="s">
        <v>325</v>
      </c>
      <c r="E1104" s="142"/>
      <c r="F1104" s="140"/>
      <c r="G1104" s="130">
        <f>G1105</f>
        <v>805.4</v>
      </c>
      <c r="H1104" s="130">
        <f>H1105</f>
        <v>805.4</v>
      </c>
      <c r="I1104" s="130">
        <f t="shared" ref="I1104" si="530">I1105</f>
        <v>479.6</v>
      </c>
      <c r="J1104" s="202">
        <f t="shared" si="527"/>
        <v>59.548050658058116</v>
      </c>
      <c r="K1104" s="131">
        <f t="shared" si="528"/>
        <v>59.548050658058116</v>
      </c>
    </row>
    <row r="1105" spans="1:11">
      <c r="A1105" s="157" t="s">
        <v>326</v>
      </c>
      <c r="B1105" s="139" t="s">
        <v>134</v>
      </c>
      <c r="C1105" s="95" t="s">
        <v>272</v>
      </c>
      <c r="D1105" s="135" t="s">
        <v>327</v>
      </c>
      <c r="E1105" s="90"/>
      <c r="F1105" s="140"/>
      <c r="G1105" s="136">
        <f t="shared" ref="G1105:I1106" si="531">G1106</f>
        <v>805.4</v>
      </c>
      <c r="H1105" s="136">
        <f t="shared" si="531"/>
        <v>805.4</v>
      </c>
      <c r="I1105" s="136">
        <f t="shared" si="531"/>
        <v>479.6</v>
      </c>
      <c r="J1105" s="203">
        <f t="shared" si="527"/>
        <v>59.548050658058116</v>
      </c>
      <c r="K1105" s="137">
        <f t="shared" si="528"/>
        <v>59.548050658058116</v>
      </c>
    </row>
    <row r="1106" spans="1:11" ht="12.6" customHeight="1">
      <c r="A1106" s="138" t="s">
        <v>68</v>
      </c>
      <c r="B1106" s="139" t="s">
        <v>134</v>
      </c>
      <c r="C1106" s="95" t="s">
        <v>272</v>
      </c>
      <c r="D1106" s="135" t="s">
        <v>327</v>
      </c>
      <c r="E1106" s="140" t="s">
        <v>69</v>
      </c>
      <c r="F1106" s="140"/>
      <c r="G1106" s="136">
        <f t="shared" si="531"/>
        <v>805.4</v>
      </c>
      <c r="H1106" s="136">
        <f t="shared" si="531"/>
        <v>805.4</v>
      </c>
      <c r="I1106" s="136">
        <f t="shared" si="531"/>
        <v>479.6</v>
      </c>
      <c r="J1106" s="203">
        <f t="shared" si="527"/>
        <v>59.548050658058116</v>
      </c>
      <c r="K1106" s="137">
        <f t="shared" si="528"/>
        <v>59.548050658058116</v>
      </c>
    </row>
    <row r="1107" spans="1:11" ht="26.4">
      <c r="A1107" s="138" t="s">
        <v>70</v>
      </c>
      <c r="B1107" s="139" t="s">
        <v>134</v>
      </c>
      <c r="C1107" s="95" t="s">
        <v>272</v>
      </c>
      <c r="D1107" s="135" t="s">
        <v>327</v>
      </c>
      <c r="E1107" s="140" t="s">
        <v>71</v>
      </c>
      <c r="F1107" s="140">
        <v>900100</v>
      </c>
      <c r="G1107" s="136">
        <v>805.4</v>
      </c>
      <c r="H1107" s="136">
        <v>805.4</v>
      </c>
      <c r="I1107" s="136">
        <v>479.6</v>
      </c>
      <c r="J1107" s="203">
        <f t="shared" si="527"/>
        <v>59.548050658058116</v>
      </c>
      <c r="K1107" s="137">
        <f t="shared" si="528"/>
        <v>59.548050658058116</v>
      </c>
    </row>
    <row r="1108" spans="1:11">
      <c r="A1108" s="100" t="s">
        <v>482</v>
      </c>
      <c r="B1108" s="76" t="s">
        <v>134</v>
      </c>
      <c r="C1108" s="79" t="s">
        <v>359</v>
      </c>
      <c r="D1108" s="135"/>
      <c r="E1108" s="140"/>
      <c r="F1108" s="140"/>
      <c r="G1108" s="130">
        <f t="shared" ref="G1108:H1110" si="532">G1109</f>
        <v>5000</v>
      </c>
      <c r="H1108" s="130">
        <f t="shared" si="532"/>
        <v>5000</v>
      </c>
      <c r="I1108" s="130">
        <f t="shared" ref="I1108:I1110" si="533">I1109</f>
        <v>0</v>
      </c>
      <c r="J1108" s="202">
        <f t="shared" si="527"/>
        <v>0</v>
      </c>
      <c r="K1108" s="131">
        <f t="shared" si="528"/>
        <v>0</v>
      </c>
    </row>
    <row r="1109" spans="1:11">
      <c r="A1109" s="105" t="s">
        <v>668</v>
      </c>
      <c r="B1109" s="76" t="s">
        <v>134</v>
      </c>
      <c r="C1109" s="79" t="s">
        <v>360</v>
      </c>
      <c r="D1109" s="135"/>
      <c r="E1109" s="140"/>
      <c r="F1109" s="140"/>
      <c r="G1109" s="130">
        <f t="shared" si="532"/>
        <v>5000</v>
      </c>
      <c r="H1109" s="130">
        <f t="shared" si="532"/>
        <v>5000</v>
      </c>
      <c r="I1109" s="130">
        <f t="shared" si="533"/>
        <v>0</v>
      </c>
      <c r="J1109" s="202">
        <f t="shared" si="527"/>
        <v>0</v>
      </c>
      <c r="K1109" s="131">
        <f t="shared" si="528"/>
        <v>0</v>
      </c>
    </row>
    <row r="1110" spans="1:11" ht="26.4">
      <c r="A1110" s="132" t="s">
        <v>653</v>
      </c>
      <c r="B1110" s="76" t="s">
        <v>134</v>
      </c>
      <c r="C1110" s="79" t="s">
        <v>360</v>
      </c>
      <c r="D1110" s="127" t="s">
        <v>177</v>
      </c>
      <c r="E1110" s="139"/>
      <c r="F1110" s="139"/>
      <c r="G1110" s="130">
        <f t="shared" si="532"/>
        <v>5000</v>
      </c>
      <c r="H1110" s="130">
        <f t="shared" si="532"/>
        <v>5000</v>
      </c>
      <c r="I1110" s="130">
        <f t="shared" si="533"/>
        <v>0</v>
      </c>
      <c r="J1110" s="202">
        <f t="shared" si="527"/>
        <v>0</v>
      </c>
      <c r="K1110" s="131">
        <f t="shared" si="528"/>
        <v>0</v>
      </c>
    </row>
    <row r="1111" spans="1:11">
      <c r="A1111" s="132" t="s">
        <v>664</v>
      </c>
      <c r="B1111" s="76" t="s">
        <v>134</v>
      </c>
      <c r="C1111" s="79" t="s">
        <v>360</v>
      </c>
      <c r="D1111" s="127" t="s">
        <v>431</v>
      </c>
      <c r="E1111" s="140"/>
      <c r="F1111" s="140"/>
      <c r="G1111" s="130">
        <f t="shared" ref="G1111:I1114" si="534">G1112</f>
        <v>5000</v>
      </c>
      <c r="H1111" s="130">
        <f t="shared" si="534"/>
        <v>5000</v>
      </c>
      <c r="I1111" s="130">
        <f t="shared" si="534"/>
        <v>0</v>
      </c>
      <c r="J1111" s="202">
        <f t="shared" si="527"/>
        <v>0</v>
      </c>
      <c r="K1111" s="131">
        <f t="shared" si="528"/>
        <v>0</v>
      </c>
    </row>
    <row r="1112" spans="1:11" ht="26.4">
      <c r="A1112" s="146" t="s">
        <v>665</v>
      </c>
      <c r="B1112" s="76" t="s">
        <v>134</v>
      </c>
      <c r="C1112" s="79" t="s">
        <v>360</v>
      </c>
      <c r="D1112" s="127" t="s">
        <v>432</v>
      </c>
      <c r="E1112" s="140"/>
      <c r="F1112" s="140"/>
      <c r="G1112" s="130">
        <f>G1113</f>
        <v>5000</v>
      </c>
      <c r="H1112" s="130">
        <f>H1113</f>
        <v>5000</v>
      </c>
      <c r="I1112" s="130">
        <f t="shared" si="534"/>
        <v>0</v>
      </c>
      <c r="J1112" s="202">
        <f t="shared" si="527"/>
        <v>0</v>
      </c>
      <c r="K1112" s="131">
        <f t="shared" si="528"/>
        <v>0</v>
      </c>
    </row>
    <row r="1113" spans="1:11">
      <c r="A1113" s="147" t="s">
        <v>137</v>
      </c>
      <c r="B1113" s="83" t="s">
        <v>134</v>
      </c>
      <c r="C1113" s="95" t="s">
        <v>360</v>
      </c>
      <c r="D1113" s="135" t="s">
        <v>663</v>
      </c>
      <c r="E1113" s="140"/>
      <c r="F1113" s="140"/>
      <c r="G1113" s="136">
        <f>G1114</f>
        <v>5000</v>
      </c>
      <c r="H1113" s="136">
        <f>H1114</f>
        <v>5000</v>
      </c>
      <c r="I1113" s="136">
        <f t="shared" si="534"/>
        <v>0</v>
      </c>
      <c r="J1113" s="203">
        <f t="shared" si="527"/>
        <v>0</v>
      </c>
      <c r="K1113" s="137">
        <f t="shared" si="528"/>
        <v>0</v>
      </c>
    </row>
    <row r="1114" spans="1:11">
      <c r="A1114" s="138" t="s">
        <v>136</v>
      </c>
      <c r="B1114" s="83" t="s">
        <v>134</v>
      </c>
      <c r="C1114" s="95" t="s">
        <v>360</v>
      </c>
      <c r="D1114" s="135" t="s">
        <v>663</v>
      </c>
      <c r="E1114" s="140">
        <v>700</v>
      </c>
      <c r="F1114" s="140"/>
      <c r="G1114" s="136">
        <f t="shared" si="534"/>
        <v>5000</v>
      </c>
      <c r="H1114" s="136">
        <f t="shared" si="534"/>
        <v>5000</v>
      </c>
      <c r="I1114" s="136">
        <f t="shared" si="534"/>
        <v>0</v>
      </c>
      <c r="J1114" s="203">
        <f t="shared" si="527"/>
        <v>0</v>
      </c>
      <c r="K1114" s="137">
        <f t="shared" si="528"/>
        <v>0</v>
      </c>
    </row>
    <row r="1115" spans="1:11">
      <c r="A1115" s="138" t="s">
        <v>137</v>
      </c>
      <c r="B1115" s="83" t="s">
        <v>134</v>
      </c>
      <c r="C1115" s="95" t="s">
        <v>360</v>
      </c>
      <c r="D1115" s="135" t="s">
        <v>663</v>
      </c>
      <c r="E1115" s="140">
        <v>730</v>
      </c>
      <c r="F1115" s="140">
        <v>900100</v>
      </c>
      <c r="G1115" s="136">
        <v>5000</v>
      </c>
      <c r="H1115" s="136">
        <v>5000</v>
      </c>
      <c r="I1115" s="136">
        <v>0</v>
      </c>
      <c r="J1115" s="203">
        <f t="shared" si="527"/>
        <v>0</v>
      </c>
      <c r="K1115" s="137">
        <f t="shared" si="528"/>
        <v>0</v>
      </c>
    </row>
    <row r="1116" spans="1:11">
      <c r="A1116" s="141" t="s">
        <v>138</v>
      </c>
      <c r="B1116" s="72">
        <v>912</v>
      </c>
      <c r="C1116" s="95"/>
      <c r="D1116" s="135"/>
      <c r="E1116" s="140"/>
      <c r="F1116" s="140"/>
      <c r="G1116" s="130">
        <f t="shared" ref="G1116:H1118" si="535">G1117</f>
        <v>10959.800000000001</v>
      </c>
      <c r="H1116" s="130">
        <f t="shared" si="535"/>
        <v>10959.800000000001</v>
      </c>
      <c r="I1116" s="130">
        <f t="shared" ref="I1116:I1118" si="536">I1117</f>
        <v>8543.8000000000011</v>
      </c>
      <c r="J1116" s="202">
        <f t="shared" si="527"/>
        <v>77.955802113177256</v>
      </c>
      <c r="K1116" s="131">
        <f t="shared" si="528"/>
        <v>77.955802113177256</v>
      </c>
    </row>
    <row r="1117" spans="1:11">
      <c r="A1117" s="100" t="s">
        <v>60</v>
      </c>
      <c r="B1117" s="76" t="s">
        <v>139</v>
      </c>
      <c r="C1117" s="77" t="s">
        <v>354</v>
      </c>
      <c r="D1117" s="76"/>
      <c r="E1117" s="140"/>
      <c r="F1117" s="140"/>
      <c r="G1117" s="130">
        <f t="shared" si="535"/>
        <v>10959.800000000001</v>
      </c>
      <c r="H1117" s="130">
        <f t="shared" si="535"/>
        <v>10959.800000000001</v>
      </c>
      <c r="I1117" s="130">
        <f t="shared" si="536"/>
        <v>8543.8000000000011</v>
      </c>
      <c r="J1117" s="202">
        <f t="shared" si="527"/>
        <v>77.955802113177256</v>
      </c>
      <c r="K1117" s="131">
        <f t="shared" si="528"/>
        <v>77.955802113177256</v>
      </c>
    </row>
    <row r="1118" spans="1:11" ht="26.4">
      <c r="A1118" s="105" t="s">
        <v>140</v>
      </c>
      <c r="B1118" s="78" t="s">
        <v>139</v>
      </c>
      <c r="C1118" s="79" t="s">
        <v>361</v>
      </c>
      <c r="D1118" s="78"/>
      <c r="E1118" s="140"/>
      <c r="F1118" s="140"/>
      <c r="G1118" s="130">
        <f t="shared" si="535"/>
        <v>10959.800000000001</v>
      </c>
      <c r="H1118" s="130">
        <f t="shared" si="535"/>
        <v>10959.800000000001</v>
      </c>
      <c r="I1118" s="130">
        <f t="shared" si="536"/>
        <v>8543.8000000000011</v>
      </c>
      <c r="J1118" s="202">
        <f t="shared" si="527"/>
        <v>77.955802113177256</v>
      </c>
      <c r="K1118" s="131">
        <f t="shared" si="528"/>
        <v>77.955802113177256</v>
      </c>
    </row>
    <row r="1119" spans="1:11" ht="26.4">
      <c r="A1119" s="185" t="s">
        <v>362</v>
      </c>
      <c r="B1119" s="71" t="s">
        <v>139</v>
      </c>
      <c r="C1119" s="70" t="s">
        <v>361</v>
      </c>
      <c r="D1119" s="71" t="s">
        <v>166</v>
      </c>
      <c r="E1119" s="140"/>
      <c r="F1119" s="140"/>
      <c r="G1119" s="130">
        <f>G1120+G1123+G1126</f>
        <v>10959.800000000001</v>
      </c>
      <c r="H1119" s="130">
        <f>H1120+H1123+H1126</f>
        <v>10959.800000000001</v>
      </c>
      <c r="I1119" s="130">
        <f t="shared" ref="I1119" si="537">I1120+I1123+I1126</f>
        <v>8543.8000000000011</v>
      </c>
      <c r="J1119" s="202">
        <f t="shared" si="527"/>
        <v>77.955802113177256</v>
      </c>
      <c r="K1119" s="131">
        <f t="shared" si="528"/>
        <v>77.955802113177256</v>
      </c>
    </row>
    <row r="1120" spans="1:11">
      <c r="A1120" s="146" t="s">
        <v>363</v>
      </c>
      <c r="B1120" s="84" t="s">
        <v>139</v>
      </c>
      <c r="C1120" s="81" t="s">
        <v>361</v>
      </c>
      <c r="D1120" s="127" t="s">
        <v>364</v>
      </c>
      <c r="E1120" s="96"/>
      <c r="F1120" s="96"/>
      <c r="G1120" s="130">
        <f t="shared" ref="G1120:I1121" si="538">G1121</f>
        <v>2830.8</v>
      </c>
      <c r="H1120" s="130">
        <f t="shared" si="538"/>
        <v>3089.8</v>
      </c>
      <c r="I1120" s="265">
        <f t="shared" si="538"/>
        <v>2867.2</v>
      </c>
      <c r="J1120" s="202">
        <f t="shared" si="527"/>
        <v>101.2858555885262</v>
      </c>
      <c r="K1120" s="131">
        <f t="shared" si="528"/>
        <v>92.795650203896685</v>
      </c>
    </row>
    <row r="1121" spans="1:11" ht="39.6">
      <c r="A1121" s="138" t="s">
        <v>63</v>
      </c>
      <c r="B1121" s="75" t="s">
        <v>139</v>
      </c>
      <c r="C1121" s="74" t="s">
        <v>361</v>
      </c>
      <c r="D1121" s="86" t="s">
        <v>364</v>
      </c>
      <c r="E1121" s="140" t="s">
        <v>64</v>
      </c>
      <c r="F1121" s="140"/>
      <c r="G1121" s="136">
        <f t="shared" si="538"/>
        <v>2830.8</v>
      </c>
      <c r="H1121" s="136">
        <f t="shared" si="538"/>
        <v>3089.8</v>
      </c>
      <c r="I1121" s="266">
        <f t="shared" si="538"/>
        <v>2867.2</v>
      </c>
      <c r="J1121" s="203">
        <f t="shared" si="527"/>
        <v>101.2858555885262</v>
      </c>
      <c r="K1121" s="137">
        <f t="shared" si="528"/>
        <v>92.795650203896685</v>
      </c>
    </row>
    <row r="1122" spans="1:11">
      <c r="A1122" s="138" t="s">
        <v>65</v>
      </c>
      <c r="B1122" s="75" t="s">
        <v>139</v>
      </c>
      <c r="C1122" s="74" t="s">
        <v>361</v>
      </c>
      <c r="D1122" s="86" t="s">
        <v>364</v>
      </c>
      <c r="E1122" s="140" t="s">
        <v>66</v>
      </c>
      <c r="F1122" s="140">
        <v>900100</v>
      </c>
      <c r="G1122" s="136">
        <v>2830.8</v>
      </c>
      <c r="H1122" s="136">
        <v>3089.8</v>
      </c>
      <c r="I1122" s="266">
        <v>2867.2</v>
      </c>
      <c r="J1122" s="203">
        <f t="shared" si="527"/>
        <v>101.2858555885262</v>
      </c>
      <c r="K1122" s="137">
        <f t="shared" si="528"/>
        <v>92.795650203896685</v>
      </c>
    </row>
    <row r="1123" spans="1:11">
      <c r="A1123" s="147" t="s">
        <v>396</v>
      </c>
      <c r="B1123" s="75" t="s">
        <v>139</v>
      </c>
      <c r="C1123" s="74" t="s">
        <v>361</v>
      </c>
      <c r="D1123" s="135" t="s">
        <v>365</v>
      </c>
      <c r="E1123" s="140"/>
      <c r="F1123" s="140"/>
      <c r="G1123" s="136">
        <f t="shared" ref="G1123:I1124" si="539">G1124</f>
        <v>2189</v>
      </c>
      <c r="H1123" s="136">
        <f t="shared" si="539"/>
        <v>2189</v>
      </c>
      <c r="I1123" s="136">
        <f t="shared" si="539"/>
        <v>1915.9</v>
      </c>
      <c r="J1123" s="203">
        <f t="shared" si="527"/>
        <v>87.523983554134304</v>
      </c>
      <c r="K1123" s="137">
        <f t="shared" si="528"/>
        <v>87.523983554134304</v>
      </c>
    </row>
    <row r="1124" spans="1:11" ht="39.6">
      <c r="A1124" s="138" t="s">
        <v>63</v>
      </c>
      <c r="B1124" s="75" t="s">
        <v>139</v>
      </c>
      <c r="C1124" s="74" t="s">
        <v>361</v>
      </c>
      <c r="D1124" s="135" t="s">
        <v>365</v>
      </c>
      <c r="E1124" s="140" t="s">
        <v>64</v>
      </c>
      <c r="F1124" s="140"/>
      <c r="G1124" s="136">
        <f t="shared" si="539"/>
        <v>2189</v>
      </c>
      <c r="H1124" s="136">
        <f t="shared" si="539"/>
        <v>2189</v>
      </c>
      <c r="I1124" s="136">
        <f t="shared" si="539"/>
        <v>1915.9</v>
      </c>
      <c r="J1124" s="203">
        <f t="shared" si="527"/>
        <v>87.523983554134304</v>
      </c>
      <c r="K1124" s="137">
        <f t="shared" si="528"/>
        <v>87.523983554134304</v>
      </c>
    </row>
    <row r="1125" spans="1:11">
      <c r="A1125" s="138" t="s">
        <v>65</v>
      </c>
      <c r="B1125" s="75" t="s">
        <v>139</v>
      </c>
      <c r="C1125" s="74" t="s">
        <v>361</v>
      </c>
      <c r="D1125" s="135" t="s">
        <v>365</v>
      </c>
      <c r="E1125" s="140" t="s">
        <v>66</v>
      </c>
      <c r="F1125" s="140">
        <v>900100</v>
      </c>
      <c r="G1125" s="136">
        <v>2189</v>
      </c>
      <c r="H1125" s="136">
        <v>2189</v>
      </c>
      <c r="I1125" s="136">
        <v>1915.9</v>
      </c>
      <c r="J1125" s="203">
        <f t="shared" si="527"/>
        <v>87.523983554134304</v>
      </c>
      <c r="K1125" s="137">
        <f t="shared" si="528"/>
        <v>87.523983554134304</v>
      </c>
    </row>
    <row r="1126" spans="1:11">
      <c r="A1126" s="147" t="s">
        <v>366</v>
      </c>
      <c r="B1126" s="75" t="s">
        <v>139</v>
      </c>
      <c r="C1126" s="74" t="s">
        <v>361</v>
      </c>
      <c r="D1126" s="135" t="s">
        <v>367</v>
      </c>
      <c r="E1126" s="140"/>
      <c r="F1126" s="140"/>
      <c r="G1126" s="136">
        <f>G1127+G1129+G1131</f>
        <v>5940.0000000000009</v>
      </c>
      <c r="H1126" s="136">
        <f>H1127+H1129+H1131</f>
        <v>5681.0000000000009</v>
      </c>
      <c r="I1126" s="136">
        <f t="shared" ref="I1126" si="540">I1127+I1129+I1131</f>
        <v>3760.7000000000003</v>
      </c>
      <c r="J1126" s="203">
        <f t="shared" si="527"/>
        <v>63.311447811447806</v>
      </c>
      <c r="K1126" s="137">
        <f t="shared" si="528"/>
        <v>66.197852490758663</v>
      </c>
    </row>
    <row r="1127" spans="1:11" ht="39.6">
      <c r="A1127" s="138" t="s">
        <v>63</v>
      </c>
      <c r="B1127" s="75" t="s">
        <v>139</v>
      </c>
      <c r="C1127" s="74" t="s">
        <v>361</v>
      </c>
      <c r="D1127" s="135" t="s">
        <v>367</v>
      </c>
      <c r="E1127" s="140" t="s">
        <v>64</v>
      </c>
      <c r="F1127" s="140"/>
      <c r="G1127" s="136">
        <f t="shared" ref="G1127:I1127" si="541">G1128</f>
        <v>5420.3</v>
      </c>
      <c r="H1127" s="136">
        <f>H1128</f>
        <v>5161.3</v>
      </c>
      <c r="I1127" s="136">
        <f t="shared" si="541"/>
        <v>3572.4</v>
      </c>
      <c r="J1127" s="203">
        <f t="shared" si="527"/>
        <v>65.907791081674446</v>
      </c>
      <c r="K1127" s="137">
        <f t="shared" si="528"/>
        <v>69.215120221649585</v>
      </c>
    </row>
    <row r="1128" spans="1:11">
      <c r="A1128" s="138" t="s">
        <v>65</v>
      </c>
      <c r="B1128" s="75" t="s">
        <v>139</v>
      </c>
      <c r="C1128" s="74" t="s">
        <v>361</v>
      </c>
      <c r="D1128" s="135" t="s">
        <v>367</v>
      </c>
      <c r="E1128" s="140" t="s">
        <v>66</v>
      </c>
      <c r="F1128" s="140">
        <v>900100</v>
      </c>
      <c r="G1128" s="136">
        <v>5420.3</v>
      </c>
      <c r="H1128" s="136">
        <v>5161.3</v>
      </c>
      <c r="I1128" s="136">
        <v>3572.4</v>
      </c>
      <c r="J1128" s="203">
        <f t="shared" si="527"/>
        <v>65.907791081674446</v>
      </c>
      <c r="K1128" s="137">
        <f t="shared" si="528"/>
        <v>69.215120221649585</v>
      </c>
    </row>
    <row r="1129" spans="1:11">
      <c r="A1129" s="138" t="s">
        <v>68</v>
      </c>
      <c r="B1129" s="75" t="s">
        <v>139</v>
      </c>
      <c r="C1129" s="74" t="s">
        <v>361</v>
      </c>
      <c r="D1129" s="135" t="s">
        <v>367</v>
      </c>
      <c r="E1129" s="140" t="s">
        <v>69</v>
      </c>
      <c r="F1129" s="140"/>
      <c r="G1129" s="136">
        <f t="shared" ref="G1129:I1129" si="542">G1130</f>
        <v>519.6</v>
      </c>
      <c r="H1129" s="136">
        <f>H1130</f>
        <v>519.6</v>
      </c>
      <c r="I1129" s="136">
        <f t="shared" si="542"/>
        <v>188.3</v>
      </c>
      <c r="J1129" s="203">
        <f t="shared" si="527"/>
        <v>36.239414934565048</v>
      </c>
      <c r="K1129" s="137">
        <f t="shared" si="528"/>
        <v>36.239414934565048</v>
      </c>
    </row>
    <row r="1130" spans="1:11" ht="26.4">
      <c r="A1130" s="138" t="s">
        <v>70</v>
      </c>
      <c r="B1130" s="75" t="s">
        <v>139</v>
      </c>
      <c r="C1130" s="74" t="s">
        <v>361</v>
      </c>
      <c r="D1130" s="135" t="s">
        <v>367</v>
      </c>
      <c r="E1130" s="140" t="s">
        <v>71</v>
      </c>
      <c r="F1130" s="140">
        <v>900100</v>
      </c>
      <c r="G1130" s="136">
        <v>519.6</v>
      </c>
      <c r="H1130" s="136">
        <v>519.6</v>
      </c>
      <c r="I1130" s="136">
        <v>188.3</v>
      </c>
      <c r="J1130" s="203">
        <f t="shared" si="527"/>
        <v>36.239414934565048</v>
      </c>
      <c r="K1130" s="137">
        <f t="shared" si="528"/>
        <v>36.239414934565048</v>
      </c>
    </row>
    <row r="1131" spans="1:11">
      <c r="A1131" s="138" t="s">
        <v>72</v>
      </c>
      <c r="B1131" s="75" t="s">
        <v>139</v>
      </c>
      <c r="C1131" s="74" t="s">
        <v>361</v>
      </c>
      <c r="D1131" s="135" t="s">
        <v>367</v>
      </c>
      <c r="E1131" s="140">
        <v>800</v>
      </c>
      <c r="F1131" s="140"/>
      <c r="G1131" s="136">
        <f>G1132</f>
        <v>0.1</v>
      </c>
      <c r="H1131" s="136">
        <f>H1132</f>
        <v>0.1</v>
      </c>
      <c r="I1131" s="136">
        <f t="shared" ref="I1131" si="543">I1132</f>
        <v>0</v>
      </c>
      <c r="J1131" s="203">
        <f t="shared" si="527"/>
        <v>0</v>
      </c>
      <c r="K1131" s="137">
        <f t="shared" si="528"/>
        <v>0</v>
      </c>
    </row>
    <row r="1132" spans="1:11">
      <c r="A1132" s="138" t="s">
        <v>74</v>
      </c>
      <c r="B1132" s="75" t="s">
        <v>139</v>
      </c>
      <c r="C1132" s="74" t="s">
        <v>361</v>
      </c>
      <c r="D1132" s="135" t="s">
        <v>367</v>
      </c>
      <c r="E1132" s="140">
        <v>850</v>
      </c>
      <c r="F1132" s="140">
        <v>900100</v>
      </c>
      <c r="G1132" s="136">
        <v>0.1</v>
      </c>
      <c r="H1132" s="136">
        <v>0.1</v>
      </c>
      <c r="I1132" s="136">
        <v>0</v>
      </c>
      <c r="J1132" s="203">
        <f t="shared" si="527"/>
        <v>0</v>
      </c>
      <c r="K1132" s="137">
        <f t="shared" si="528"/>
        <v>0</v>
      </c>
    </row>
    <row r="1133" spans="1:11">
      <c r="A1133" s="129" t="s">
        <v>141</v>
      </c>
      <c r="B1133" s="193" t="s">
        <v>142</v>
      </c>
      <c r="C1133" s="95"/>
      <c r="D1133" s="135"/>
      <c r="E1133" s="140"/>
      <c r="F1133" s="140"/>
      <c r="G1133" s="130">
        <f t="shared" ref="G1133:H1136" si="544">G1134</f>
        <v>6470.3</v>
      </c>
      <c r="H1133" s="130">
        <f t="shared" si="544"/>
        <v>6470.3</v>
      </c>
      <c r="I1133" s="130">
        <f t="shared" ref="I1133" si="545">I1134</f>
        <v>4754.8999999999996</v>
      </c>
      <c r="J1133" s="202">
        <f t="shared" si="527"/>
        <v>73.488091742268509</v>
      </c>
      <c r="K1133" s="131">
        <f t="shared" si="528"/>
        <v>73.488091742268509</v>
      </c>
    </row>
    <row r="1134" spans="1:11">
      <c r="A1134" s="100" t="s">
        <v>60</v>
      </c>
      <c r="B1134" s="193">
        <v>913</v>
      </c>
      <c r="C1134" s="79" t="s">
        <v>354</v>
      </c>
      <c r="D1134" s="135"/>
      <c r="E1134" s="140"/>
      <c r="F1134" s="140"/>
      <c r="G1134" s="130">
        <f t="shared" si="544"/>
        <v>6470.3</v>
      </c>
      <c r="H1134" s="130">
        <f t="shared" si="544"/>
        <v>6470.3</v>
      </c>
      <c r="I1134" s="130">
        <f t="shared" ref="I1134:I1136" si="546">I1135</f>
        <v>4754.8999999999996</v>
      </c>
      <c r="J1134" s="202">
        <f t="shared" si="527"/>
        <v>73.488091742268509</v>
      </c>
      <c r="K1134" s="131">
        <f t="shared" si="528"/>
        <v>73.488091742268509</v>
      </c>
    </row>
    <row r="1135" spans="1:11" ht="26.4">
      <c r="A1135" s="105" t="s">
        <v>140</v>
      </c>
      <c r="B1135" s="193" t="s">
        <v>142</v>
      </c>
      <c r="C1135" s="79" t="s">
        <v>355</v>
      </c>
      <c r="D1135" s="135"/>
      <c r="E1135" s="140"/>
      <c r="F1135" s="140"/>
      <c r="G1135" s="130">
        <f t="shared" si="544"/>
        <v>6470.3</v>
      </c>
      <c r="H1135" s="130">
        <f t="shared" si="544"/>
        <v>6470.3</v>
      </c>
      <c r="I1135" s="130">
        <f t="shared" si="546"/>
        <v>4754.8999999999996</v>
      </c>
      <c r="J1135" s="202">
        <f t="shared" si="527"/>
        <v>73.488091742268509</v>
      </c>
      <c r="K1135" s="131">
        <f t="shared" si="528"/>
        <v>73.488091742268509</v>
      </c>
    </row>
    <row r="1136" spans="1:11" ht="26.4">
      <c r="A1136" s="185" t="s">
        <v>362</v>
      </c>
      <c r="B1136" s="193" t="s">
        <v>142</v>
      </c>
      <c r="C1136" s="79" t="s">
        <v>355</v>
      </c>
      <c r="D1136" s="71" t="s">
        <v>166</v>
      </c>
      <c r="E1136" s="140"/>
      <c r="F1136" s="140"/>
      <c r="G1136" s="130">
        <f t="shared" si="544"/>
        <v>6470.3</v>
      </c>
      <c r="H1136" s="130">
        <f t="shared" si="544"/>
        <v>6470.3</v>
      </c>
      <c r="I1136" s="130">
        <f t="shared" si="546"/>
        <v>4754.8999999999996</v>
      </c>
      <c r="J1136" s="202">
        <f t="shared" si="527"/>
        <v>73.488091742268509</v>
      </c>
      <c r="K1136" s="131">
        <f t="shared" si="528"/>
        <v>73.488091742268509</v>
      </c>
    </row>
    <row r="1137" spans="1:11">
      <c r="A1137" s="146" t="s">
        <v>368</v>
      </c>
      <c r="B1137" s="193" t="s">
        <v>142</v>
      </c>
      <c r="C1137" s="79" t="s">
        <v>355</v>
      </c>
      <c r="D1137" s="127" t="s">
        <v>369</v>
      </c>
      <c r="E1137" s="142"/>
      <c r="F1137" s="142"/>
      <c r="G1137" s="136">
        <f>G1138+G1140+G1142</f>
        <v>6470.3</v>
      </c>
      <c r="H1137" s="136">
        <f>H1138+H1140+H1142</f>
        <v>6470.3</v>
      </c>
      <c r="I1137" s="136">
        <f t="shared" ref="I1137" si="547">I1138+I1140+I1142</f>
        <v>4754.8999999999996</v>
      </c>
      <c r="J1137" s="203">
        <f t="shared" si="527"/>
        <v>73.488091742268509</v>
      </c>
      <c r="K1137" s="137">
        <f t="shared" si="528"/>
        <v>73.488091742268509</v>
      </c>
    </row>
    <row r="1138" spans="1:11" ht="39.6">
      <c r="A1138" s="138" t="s">
        <v>63</v>
      </c>
      <c r="B1138" s="139" t="s">
        <v>142</v>
      </c>
      <c r="C1138" s="95" t="s">
        <v>355</v>
      </c>
      <c r="D1138" s="135" t="s">
        <v>369</v>
      </c>
      <c r="E1138" s="140" t="s">
        <v>64</v>
      </c>
      <c r="F1138" s="140"/>
      <c r="G1138" s="136">
        <f>G1139</f>
        <v>5669.6</v>
      </c>
      <c r="H1138" s="136">
        <f>H1139</f>
        <v>5669.6</v>
      </c>
      <c r="I1138" s="136">
        <f t="shared" ref="I1138" si="548">I1139</f>
        <v>4329.3999999999996</v>
      </c>
      <c r="J1138" s="203">
        <f t="shared" si="527"/>
        <v>76.361648088048526</v>
      </c>
      <c r="K1138" s="137">
        <f t="shared" si="528"/>
        <v>76.361648088048526</v>
      </c>
    </row>
    <row r="1139" spans="1:11">
      <c r="A1139" s="138" t="s">
        <v>65</v>
      </c>
      <c r="B1139" s="139" t="s">
        <v>142</v>
      </c>
      <c r="C1139" s="95" t="s">
        <v>355</v>
      </c>
      <c r="D1139" s="135" t="s">
        <v>369</v>
      </c>
      <c r="E1139" s="140" t="s">
        <v>66</v>
      </c>
      <c r="F1139" s="140">
        <v>900100</v>
      </c>
      <c r="G1139" s="136">
        <v>5669.6</v>
      </c>
      <c r="H1139" s="136">
        <v>5669.6</v>
      </c>
      <c r="I1139" s="136">
        <v>4329.3999999999996</v>
      </c>
      <c r="J1139" s="203">
        <f t="shared" si="527"/>
        <v>76.361648088048526</v>
      </c>
      <c r="K1139" s="137">
        <f t="shared" si="528"/>
        <v>76.361648088048526</v>
      </c>
    </row>
    <row r="1140" spans="1:11">
      <c r="A1140" s="138" t="s">
        <v>68</v>
      </c>
      <c r="B1140" s="139" t="s">
        <v>142</v>
      </c>
      <c r="C1140" s="95" t="s">
        <v>355</v>
      </c>
      <c r="D1140" s="135" t="s">
        <v>369</v>
      </c>
      <c r="E1140" s="140" t="s">
        <v>69</v>
      </c>
      <c r="F1140" s="140"/>
      <c r="G1140" s="136">
        <f>G1141</f>
        <v>799.7</v>
      </c>
      <c r="H1140" s="136">
        <f>H1141</f>
        <v>799.7</v>
      </c>
      <c r="I1140" s="136">
        <f t="shared" ref="I1140" si="549">I1141</f>
        <v>425.5</v>
      </c>
      <c r="J1140" s="203">
        <f t="shared" si="527"/>
        <v>53.207452794798051</v>
      </c>
      <c r="K1140" s="137">
        <f t="shared" si="528"/>
        <v>53.207452794798051</v>
      </c>
    </row>
    <row r="1141" spans="1:11" ht="26.4">
      <c r="A1141" s="138" t="s">
        <v>70</v>
      </c>
      <c r="B1141" s="139" t="s">
        <v>142</v>
      </c>
      <c r="C1141" s="95" t="s">
        <v>355</v>
      </c>
      <c r="D1141" s="135" t="s">
        <v>369</v>
      </c>
      <c r="E1141" s="140" t="s">
        <v>71</v>
      </c>
      <c r="F1141" s="140">
        <v>900100</v>
      </c>
      <c r="G1141" s="136">
        <v>799.7</v>
      </c>
      <c r="H1141" s="136">
        <v>799.7</v>
      </c>
      <c r="I1141" s="136">
        <v>425.5</v>
      </c>
      <c r="J1141" s="203">
        <f t="shared" si="527"/>
        <v>53.207452794798051</v>
      </c>
      <c r="K1141" s="137">
        <f t="shared" si="528"/>
        <v>53.207452794798051</v>
      </c>
    </row>
    <row r="1142" spans="1:11">
      <c r="A1142" s="138" t="s">
        <v>72</v>
      </c>
      <c r="B1142" s="139" t="s">
        <v>142</v>
      </c>
      <c r="C1142" s="95" t="s">
        <v>355</v>
      </c>
      <c r="D1142" s="135" t="s">
        <v>369</v>
      </c>
      <c r="E1142" s="140">
        <v>800</v>
      </c>
      <c r="F1142" s="140"/>
      <c r="G1142" s="136">
        <f>G1143</f>
        <v>1</v>
      </c>
      <c r="H1142" s="136">
        <f>H1143</f>
        <v>1</v>
      </c>
      <c r="I1142" s="136">
        <f>I1143</f>
        <v>0</v>
      </c>
      <c r="J1142" s="203">
        <f t="shared" si="527"/>
        <v>0</v>
      </c>
      <c r="K1142" s="137">
        <f t="shared" si="528"/>
        <v>0</v>
      </c>
    </row>
    <row r="1143" spans="1:11">
      <c r="A1143" s="138" t="s">
        <v>74</v>
      </c>
      <c r="B1143" s="139" t="s">
        <v>142</v>
      </c>
      <c r="C1143" s="95" t="s">
        <v>355</v>
      </c>
      <c r="D1143" s="135" t="s">
        <v>369</v>
      </c>
      <c r="E1143" s="140">
        <v>850</v>
      </c>
      <c r="F1143" s="140">
        <v>900100</v>
      </c>
      <c r="G1143" s="136">
        <v>1</v>
      </c>
      <c r="H1143" s="136">
        <v>1</v>
      </c>
      <c r="I1143" s="136">
        <v>0</v>
      </c>
      <c r="J1143" s="203">
        <f t="shared" si="527"/>
        <v>0</v>
      </c>
      <c r="K1143" s="137">
        <f t="shared" si="528"/>
        <v>0</v>
      </c>
    </row>
    <row r="1144" spans="1:11" ht="13.8" thickBot="1">
      <c r="A1144" s="186" t="s">
        <v>370</v>
      </c>
      <c r="B1144" s="187"/>
      <c r="C1144" s="187"/>
      <c r="D1144" s="187"/>
      <c r="E1144" s="187"/>
      <c r="F1144" s="187"/>
      <c r="G1144" s="188">
        <f>G9+G667+G764+G1080+G1116+G1133</f>
        <v>6555171.1000000006</v>
      </c>
      <c r="H1144" s="188">
        <f>H9+H667+H764+H1080+H1116+H1133</f>
        <v>6597405.5</v>
      </c>
      <c r="I1144" s="188">
        <f>I9+I667+I764+I1080+I1116+I1133</f>
        <v>3225651.9999999995</v>
      </c>
      <c r="J1144" s="202">
        <f t="shared" si="527"/>
        <v>49.207746842794073</v>
      </c>
      <c r="K1144" s="131">
        <f t="shared" si="528"/>
        <v>48.892735182034805</v>
      </c>
    </row>
    <row r="1147" spans="1:11">
      <c r="I1147" s="190"/>
      <c r="J1147" s="190"/>
    </row>
    <row r="1155" spans="7:8">
      <c r="G1155" s="190"/>
      <c r="H1155" s="190"/>
    </row>
  </sheetData>
  <autoFilter ref="B8:K1144"/>
  <mergeCells count="11">
    <mergeCell ref="G2:K2"/>
    <mergeCell ref="G3:K3"/>
    <mergeCell ref="A4:K4"/>
    <mergeCell ref="K6:K7"/>
    <mergeCell ref="A6:A7"/>
    <mergeCell ref="B6:E6"/>
    <mergeCell ref="F6:F7"/>
    <mergeCell ref="G6:G7"/>
    <mergeCell ref="I6:I7"/>
    <mergeCell ref="H6:H7"/>
    <mergeCell ref="J6:J7"/>
  </mergeCells>
  <phoneticPr fontId="21" type="noConversion"/>
  <pageMargins left="0.98425196850393704" right="0.62992125984251968" top="0.39370078740157483" bottom="0.39370078740157483" header="0.11811023622047245" footer="0.11811023622047245"/>
  <pageSetup paperSize="9" scale="52" fitToHeight="25" orientation="portrait" r:id="rId1"/>
  <rowBreaks count="1" manualBreakCount="1">
    <brk id="5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41</vt:i4>
      </vt:variant>
    </vt:vector>
  </HeadingPairs>
  <TitlesOfParts>
    <vt:vector size="43" baseType="lpstr">
      <vt:lpstr>Лист1</vt:lpstr>
      <vt:lpstr>2024-2026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TotalVR1</vt:lpstr>
      <vt:lpstr>TotalVR2</vt:lpstr>
      <vt:lpstr>VR</vt:lpstr>
      <vt:lpstr>Year1</vt:lpstr>
      <vt:lpstr>Year2</vt:lpstr>
      <vt:lpstr>Year3</vt:lpstr>
      <vt:lpstr>'2024-2026'!Область_печати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УспенскаяЕИ</cp:lastModifiedBy>
  <cp:revision>0</cp:revision>
  <cp:lastPrinted>2024-06-05T13:00:06Z</cp:lastPrinted>
  <dcterms:created xsi:type="dcterms:W3CDTF">2017-02-20T14:15:25Z</dcterms:created>
  <dcterms:modified xsi:type="dcterms:W3CDTF">2024-10-07T13:42:00Z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