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2026\ИСПОЛНЕНИЕ\1 КВАРТАЛ НА САЙТ\РАСХОДЫ\"/>
    </mc:Choice>
  </mc:AlternateContent>
  <xr:revisionPtr revIDLastSave="0" documentId="13_ncr:1_{2802EAE7-3DF5-4DF8-B260-43500F6C6D5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Приложение" sheetId="3" r:id="rId1"/>
  </sheets>
  <definedNames>
    <definedName name="_xlnm.Print_Area" localSheetId="0">Приложение!$A$1:$G$28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E21" i="3"/>
  <c r="C22" i="3"/>
  <c r="F25" i="3"/>
  <c r="F22" i="3"/>
  <c r="F26" i="3" s="1"/>
  <c r="D25" i="3" l="1"/>
  <c r="C25" i="3"/>
  <c r="C26" i="3"/>
  <c r="D26" i="3" l="1"/>
  <c r="G26" i="3" s="1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3" i="3"/>
  <c r="E24" i="3"/>
  <c r="E26" i="3"/>
  <c r="E4" i="3"/>
  <c r="G5" i="3"/>
  <c r="G6" i="3"/>
  <c r="G7" i="3"/>
  <c r="G8" i="3"/>
  <c r="G9" i="3"/>
  <c r="G11" i="3"/>
  <c r="G12" i="3"/>
  <c r="G14" i="3"/>
  <c r="G15" i="3"/>
  <c r="G16" i="3"/>
  <c r="G17" i="3"/>
  <c r="G19" i="3"/>
  <c r="G23" i="3"/>
  <c r="G24" i="3"/>
  <c r="G4" i="3"/>
  <c r="G25" i="3"/>
  <c r="E22" i="3" l="1"/>
  <c r="E25" i="3"/>
  <c r="G22" i="3"/>
</calcChain>
</file>

<file path=xl/sharedStrings.xml><?xml version="1.0" encoding="utf-8"?>
<sst xmlns="http://schemas.openxmlformats.org/spreadsheetml/2006/main" count="53" uniqueCount="49">
  <si>
    <t>Код целевой статьи расходов</t>
  </si>
  <si>
    <t>Наименование</t>
  </si>
  <si>
    <t>ИТОГО ПО ПРОГРАММАМ</t>
  </si>
  <si>
    <t>РАСХОДЫ ВСЕГО</t>
  </si>
  <si>
    <t>99 0 00 00000</t>
  </si>
  <si>
    <t>01 0 00 00000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</si>
  <si>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</si>
  <si>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</si>
  <si>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</si>
  <si>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</si>
  <si>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</si>
  <si>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</si>
  <si>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</si>
  <si>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10 0 00 00000</t>
  </si>
  <si>
    <t>11 0 00 00000</t>
  </si>
  <si>
    <t>12 0 00 00000</t>
  </si>
  <si>
    <t>13 0 00 00000</t>
  </si>
  <si>
    <t>14 0 00 00000</t>
  </si>
  <si>
    <t>15 0 00 00000</t>
  </si>
  <si>
    <t>16 0 00 00000</t>
  </si>
  <si>
    <t>95 0 00 00000</t>
  </si>
  <si>
    <t>ИТОГО по Непрограммным  расходам</t>
  </si>
  <si>
    <t>Непрограммные расходы</t>
  </si>
  <si>
    <t xml:space="preserve">Муниципальная программа «Здравоохранение» </t>
  </si>
  <si>
    <t xml:space="preserve">Муниципальная программа «Культура»           </t>
  </si>
  <si>
    <t xml:space="preserve">Муниципальная программа «Образование»                    </t>
  </si>
  <si>
    <t xml:space="preserve">Муниципальная программа «Социальная защита населения»                    </t>
  </si>
  <si>
    <t xml:space="preserve">Муниципальная программа «Спорт»                    </t>
  </si>
  <si>
    <t xml:space="preserve">Муниципальная программа «Развитие сельского хозяйства»                    </t>
  </si>
  <si>
    <t>Муниципальная программа "Экология и окружающая среда"</t>
  </si>
  <si>
    <t xml:space="preserve">Муниципальная программа «Безопасность и обеспечение безопасности жизнедеятельности населения»                    </t>
  </si>
  <si>
    <t xml:space="preserve">Муниципальная программа «Развитие инженерной инфраструктуры и энергоэффективности»   </t>
  </si>
  <si>
    <t xml:space="preserve">Муниципальная программа «Предпринимательство»                    </t>
  </si>
  <si>
    <t xml:space="preserve">Муниципальная программа «Управление имуществом и муниципальными финансами»   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</si>
  <si>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</si>
  <si>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 xml:space="preserve">Муниципальная программа «Развитие и функционирование дорожно-транспортного комплекса»                </t>
  </si>
  <si>
    <t xml:space="preserve">Муниципальная программа «Цифровое муниципальное образование»    </t>
  </si>
  <si>
    <t>Муниципальная программа «Архитектура и градостроительство»</t>
  </si>
  <si>
    <t xml:space="preserve">Муниципальная программа «Формирование современной комфортной городской среды»   </t>
  </si>
  <si>
    <t>17 0 00 00000</t>
  </si>
  <si>
    <t>19 0 00 00000</t>
  </si>
  <si>
    <t>Муниципальная программа «Переселение граждан из аварийного жилищного фонда »</t>
  </si>
  <si>
    <t>Фактически исполнено по состоянию на 01.04.2025, тыс. руб.</t>
  </si>
  <si>
    <t>0</t>
  </si>
  <si>
    <t>Сведения об исполнении бюджета муниципального образования по расходам в разрезе муниципальных программ в сравнении с запланированными значениями на соответствующий период (финансовый год) и в сравнении с соответствующим периодом прошлого года (по состоянию на 01.04.2025)</t>
  </si>
  <si>
    <t>Фактически исполнено по состоянию на 01.04.2026, тыс. руб.</t>
  </si>
  <si>
    <t>Темп роста к соответствующему периоду 2025 года, %</t>
  </si>
  <si>
    <t>Утвержденные бюджетные назначения на 2026 год, тыс. руб.</t>
  </si>
  <si>
    <t>% исполнения утвержденных бюджетных назначений на 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</si>
</sst>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7373"/>
        <bgColor rgb="FFEF9A9A"/>
      </patternFill>
    </fill>
    <fill>
      <patternFill patternType="solid">
        <fgColor theme="0"/>
        <bgColor indexed="64"/>
      </patternFill>
    </fill>
    <fill>
      <patternFill patternType="solid">
        <fgColor rgb="FFEF9A9A"/>
        <bgColor rgb="FFE57373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2" borderId="2" applyNumberFormat="0" applyFont="0" applyBorder="0" applyAlignment="0" applyProtection="0">
      <alignment horizontal="center" wrapText="1"/>
    </xf>
    <xf numFmtId="0" fontId="7" fillId="0" borderId="0" applyProtection="0"/>
    <xf numFmtId="0" fontId="9" fillId="4" borderId="2" applyNumberFormat="0" applyFont="0" applyBorder="0" applyAlignment="0" applyProtection="0">
      <alignment horizontal="center" wrapText="1"/>
    </xf>
  </cellStyleXfs>
  <cellXfs count="42">
    <xf numFmtId="0" fontId="0" fillId="0" borderId="0" xfId="0"/>
    <xf numFmtId="0" fontId="0" fillId="3" borderId="0" xfId="0" applyFill="1"/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6" fillId="0" borderId="3" xfId="1" applyNumberFormat="1" applyFont="1" applyFill="1" applyBorder="1" applyAlignment="1">
      <alignment vertical="top" wrapText="1"/>
    </xf>
    <xf numFmtId="0" fontId="6" fillId="0" borderId="3" xfId="3" applyNumberFormat="1" applyFont="1" applyFill="1" applyBorder="1" applyAlignment="1">
      <alignment vertical="top" wrapText="1"/>
    </xf>
    <xf numFmtId="49" fontId="8" fillId="0" borderId="3" xfId="0" applyNumberFormat="1" applyFont="1" applyBorder="1" applyAlignment="1" applyProtection="1">
      <alignment horizontal="left" vertical="center" wrapText="1"/>
      <protection locked="0" hidden="1"/>
    </xf>
    <xf numFmtId="49" fontId="8" fillId="0" borderId="3" xfId="0" applyNumberFormat="1" applyFont="1" applyBorder="1" applyAlignment="1" applyProtection="1">
      <alignment vertical="top" wrapText="1"/>
      <protection locked="0" hidden="1"/>
    </xf>
    <xf numFmtId="49" fontId="8" fillId="0" borderId="3" xfId="0" applyNumberFormat="1" applyFont="1" applyBorder="1" applyAlignment="1" applyProtection="1">
      <alignment horizontal="left" vertical="top" wrapText="1"/>
      <protection locked="0" hidden="1"/>
    </xf>
    <xf numFmtId="49" fontId="8" fillId="0" borderId="3" xfId="0" applyNumberFormat="1" applyFont="1" applyBorder="1" applyAlignment="1" applyProtection="1">
      <alignment wrapText="1"/>
      <protection locked="0" hidden="1"/>
    </xf>
    <xf numFmtId="0" fontId="6" fillId="0" borderId="3" xfId="0" applyFont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Border="1" applyAlignment="1" applyProtection="1">
      <alignment horizontal="center" wrapText="1"/>
      <protection locked="0" hidden="1"/>
    </xf>
    <xf numFmtId="0" fontId="3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left" vertical="top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11" fillId="0" borderId="5" xfId="1" applyNumberFormat="1" applyFont="1" applyFill="1" applyBorder="1" applyAlignment="1">
      <alignment horizontal="center" vertical="center" wrapText="1"/>
    </xf>
    <xf numFmtId="164" fontId="11" fillId="0" borderId="5" xfId="3" applyNumberFormat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 applyProtection="1">
      <alignment horizontal="center" vertical="center" wrapText="1"/>
      <protection locked="0" hidden="1"/>
    </xf>
    <xf numFmtId="164" fontId="11" fillId="0" borderId="5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/>
    </xf>
    <xf numFmtId="4" fontId="11" fillId="5" borderId="5" xfId="1" applyNumberFormat="1" applyFont="1" applyFill="1" applyBorder="1" applyAlignment="1">
      <alignment horizontal="center" vertical="center" wrapText="1"/>
    </xf>
    <xf numFmtId="4" fontId="11" fillId="5" borderId="5" xfId="3" applyNumberFormat="1" applyFont="1" applyFill="1" applyBorder="1" applyAlignment="1">
      <alignment horizontal="center" vertical="center" wrapText="1"/>
    </xf>
    <xf numFmtId="4" fontId="10" fillId="5" borderId="5" xfId="0" applyNumberFormat="1" applyFont="1" applyFill="1" applyBorder="1" applyAlignment="1" applyProtection="1">
      <alignment horizontal="center" vertical="center" wrapText="1"/>
      <protection locked="0" hidden="1"/>
    </xf>
    <xf numFmtId="4" fontId="11" fillId="5" borderId="5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1" fillId="3" borderId="0" xfId="0" applyFont="1" applyFill="1" applyAlignment="1">
      <alignment horizontal="center" wrapText="1"/>
    </xf>
  </cellXfs>
  <cellStyles count="4">
    <cellStyle name="6" xfId="3" xr:uid="{00000000-0005-0000-0000-000000000000}"/>
    <cellStyle name="7" xfId="1" xr:uid="{00000000-0005-0000-0000-000001000000}"/>
    <cellStyle name="Обычный" xfId="0" builtinId="0"/>
    <cellStyle name="Обыч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6"/>
  <sheetViews>
    <sheetView tabSelected="1" zoomScaleNormal="100" workbookViewId="0">
      <selection activeCell="N19" sqref="N19"/>
    </sheetView>
  </sheetViews>
  <sheetFormatPr defaultColWidth="9.08984375" defaultRowHeight="14.5" x14ac:dyDescent="0.35"/>
  <cols>
    <col min="1" max="1" width="16.08984375" style="1" customWidth="1"/>
    <col min="2" max="2" width="60.453125" style="1" customWidth="1"/>
    <col min="3" max="4" width="14.6328125" style="29" customWidth="1"/>
    <col min="5" max="6" width="14.6328125" style="1" customWidth="1"/>
    <col min="7" max="7" width="15.453125" style="1" customWidth="1"/>
    <col min="8" max="16384" width="9.08984375" style="1"/>
  </cols>
  <sheetData>
    <row r="1" spans="1:7" ht="49.5" customHeight="1" x14ac:dyDescent="0.35">
      <c r="A1" s="41" t="s">
        <v>44</v>
      </c>
      <c r="B1" s="41"/>
      <c r="C1" s="41"/>
      <c r="D1" s="41"/>
      <c r="E1" s="41"/>
      <c r="F1" s="41"/>
      <c r="G1" s="41"/>
    </row>
    <row r="3" spans="1:7" ht="57.5" x14ac:dyDescent="0.35">
      <c r="A3" s="17" t="s">
        <v>0</v>
      </c>
      <c r="B3" s="17" t="s">
        <v>1</v>
      </c>
      <c r="C3" s="30" t="s">
        <v>47</v>
      </c>
      <c r="D3" s="30" t="s">
        <v>45</v>
      </c>
      <c r="E3" s="17" t="s">
        <v>48</v>
      </c>
      <c r="F3" s="17" t="s">
        <v>42</v>
      </c>
      <c r="G3" s="21" t="s">
        <v>46</v>
      </c>
    </row>
    <row r="4" spans="1:7" x14ac:dyDescent="0.35">
      <c r="A4" s="14" t="s">
        <v>5</v>
      </c>
      <c r="B4" s="7" t="s">
        <v>23</v>
      </c>
      <c r="C4" s="31">
        <v>5000</v>
      </c>
      <c r="D4" s="32">
        <v>821</v>
      </c>
      <c r="E4" s="24">
        <f>D4/C4*100</f>
        <v>16.420000000000002</v>
      </c>
      <c r="F4" s="24">
        <v>511.5</v>
      </c>
      <c r="G4" s="19">
        <f>D4/F4*100</f>
        <v>160.50830889540566</v>
      </c>
    </row>
    <row r="5" spans="1:7" x14ac:dyDescent="0.35">
      <c r="A5" s="14" t="s">
        <v>6</v>
      </c>
      <c r="B5" s="8" t="s">
        <v>24</v>
      </c>
      <c r="C5" s="31">
        <v>433197.15</v>
      </c>
      <c r="D5" s="33">
        <v>57987.13</v>
      </c>
      <c r="E5" s="24">
        <f t="shared" ref="E5:E26" si="0">D5/C5*100</f>
        <v>13.385852146072519</v>
      </c>
      <c r="F5" s="25">
        <v>52045.4</v>
      </c>
      <c r="G5" s="19">
        <f t="shared" ref="G5:G25" si="1">D5/F5*100</f>
        <v>111.41643641897265</v>
      </c>
    </row>
    <row r="6" spans="1:7" x14ac:dyDescent="0.35">
      <c r="A6" s="16" t="s">
        <v>7</v>
      </c>
      <c r="B6" s="10" t="s">
        <v>25</v>
      </c>
      <c r="C6" s="31">
        <v>2082210.86</v>
      </c>
      <c r="D6" s="34">
        <v>368622.44</v>
      </c>
      <c r="E6" s="24">
        <f t="shared" si="0"/>
        <v>17.703415493664266</v>
      </c>
      <c r="F6" s="26">
        <v>322508.2</v>
      </c>
      <c r="G6" s="19">
        <f t="shared" si="1"/>
        <v>114.29862558533395</v>
      </c>
    </row>
    <row r="7" spans="1:7" x14ac:dyDescent="0.35">
      <c r="A7" s="15" t="s">
        <v>8</v>
      </c>
      <c r="B7" s="9" t="s">
        <v>26</v>
      </c>
      <c r="C7" s="31">
        <v>20793.77</v>
      </c>
      <c r="D7" s="34">
        <v>2063.08</v>
      </c>
      <c r="E7" s="24">
        <f t="shared" si="0"/>
        <v>9.9216255638106983</v>
      </c>
      <c r="F7" s="26">
        <v>3051.1</v>
      </c>
      <c r="G7" s="19">
        <f t="shared" si="1"/>
        <v>67.617580544721577</v>
      </c>
    </row>
    <row r="8" spans="1:7" x14ac:dyDescent="0.35">
      <c r="A8" s="15" t="s">
        <v>9</v>
      </c>
      <c r="B8" s="10" t="s">
        <v>27</v>
      </c>
      <c r="C8" s="31">
        <v>174854.23</v>
      </c>
      <c r="D8" s="34">
        <v>32189.91</v>
      </c>
      <c r="E8" s="24">
        <f t="shared" si="0"/>
        <v>18.409568930645829</v>
      </c>
      <c r="F8" s="26">
        <v>29589.599999999999</v>
      </c>
      <c r="G8" s="19">
        <f t="shared" si="1"/>
        <v>108.78791872820182</v>
      </c>
    </row>
    <row r="9" spans="1:7" x14ac:dyDescent="0.35">
      <c r="A9" s="15" t="s">
        <v>10</v>
      </c>
      <c r="B9" s="10" t="s">
        <v>28</v>
      </c>
      <c r="C9" s="31">
        <v>3807.95</v>
      </c>
      <c r="D9" s="34">
        <v>200.7</v>
      </c>
      <c r="E9" s="24">
        <f t="shared" si="0"/>
        <v>5.2705523969589931</v>
      </c>
      <c r="F9" s="26">
        <v>458</v>
      </c>
      <c r="G9" s="19">
        <f t="shared" si="1"/>
        <v>43.820960698689952</v>
      </c>
    </row>
    <row r="10" spans="1:7" x14ac:dyDescent="0.35">
      <c r="A10" s="14" t="s">
        <v>11</v>
      </c>
      <c r="B10" s="7" t="s">
        <v>29</v>
      </c>
      <c r="C10" s="31">
        <v>124428</v>
      </c>
      <c r="D10" s="32">
        <v>2566.56</v>
      </c>
      <c r="E10" s="24">
        <f t="shared" si="0"/>
        <v>2.0626868550487027</v>
      </c>
      <c r="F10" s="24">
        <v>14.2</v>
      </c>
      <c r="G10" s="19">
        <v>0</v>
      </c>
    </row>
    <row r="11" spans="1:7" ht="26" x14ac:dyDescent="0.35">
      <c r="A11" s="15" t="s">
        <v>12</v>
      </c>
      <c r="B11" s="11" t="s">
        <v>30</v>
      </c>
      <c r="C11" s="31">
        <v>164356.46</v>
      </c>
      <c r="D11" s="34">
        <v>22639.73</v>
      </c>
      <c r="E11" s="24">
        <f t="shared" si="0"/>
        <v>13.774773440605864</v>
      </c>
      <c r="F11" s="26">
        <v>21157.7</v>
      </c>
      <c r="G11" s="19">
        <f t="shared" si="1"/>
        <v>107.00468387395605</v>
      </c>
    </row>
    <row r="12" spans="1:7" ht="26.5" x14ac:dyDescent="0.35">
      <c r="A12" s="15" t="s">
        <v>13</v>
      </c>
      <c r="B12" s="12" t="s">
        <v>31</v>
      </c>
      <c r="C12" s="31">
        <v>2066584.58</v>
      </c>
      <c r="D12" s="34">
        <v>254866.17</v>
      </c>
      <c r="E12" s="24">
        <f t="shared" si="0"/>
        <v>12.332723880093987</v>
      </c>
      <c r="F12" s="26">
        <v>70574</v>
      </c>
      <c r="G12" s="19">
        <f t="shared" si="1"/>
        <v>361.13323603593392</v>
      </c>
    </row>
    <row r="13" spans="1:7" x14ac:dyDescent="0.35">
      <c r="A13" s="15" t="s">
        <v>14</v>
      </c>
      <c r="B13" s="11" t="s">
        <v>32</v>
      </c>
      <c r="C13" s="31">
        <v>3000</v>
      </c>
      <c r="D13" s="34">
        <v>0</v>
      </c>
      <c r="E13" s="24">
        <f t="shared" si="0"/>
        <v>0</v>
      </c>
      <c r="F13" s="26">
        <v>0</v>
      </c>
      <c r="G13" s="19">
        <v>0</v>
      </c>
    </row>
    <row r="14" spans="1:7" ht="26" x14ac:dyDescent="0.35">
      <c r="A14" s="15" t="s">
        <v>15</v>
      </c>
      <c r="B14" s="9" t="s">
        <v>33</v>
      </c>
      <c r="C14" s="31">
        <v>806047.65</v>
      </c>
      <c r="D14" s="34">
        <v>161633.60999999999</v>
      </c>
      <c r="E14" s="24">
        <f t="shared" si="0"/>
        <v>20.052612274224728</v>
      </c>
      <c r="F14" s="26">
        <v>135677.79999999999</v>
      </c>
      <c r="G14" s="19">
        <f t="shared" si="1"/>
        <v>119.13047676185786</v>
      </c>
    </row>
    <row r="15" spans="1:7" ht="39" x14ac:dyDescent="0.35">
      <c r="A15" s="15" t="s">
        <v>16</v>
      </c>
      <c r="B15" s="10" t="s">
        <v>34</v>
      </c>
      <c r="C15" s="31">
        <v>27831.3</v>
      </c>
      <c r="D15" s="34">
        <v>4862.6400000000003</v>
      </c>
      <c r="E15" s="24">
        <f t="shared" si="0"/>
        <v>17.471839260113615</v>
      </c>
      <c r="F15" s="26">
        <v>4534.7</v>
      </c>
      <c r="G15" s="19">
        <f t="shared" si="1"/>
        <v>107.23179041612457</v>
      </c>
    </row>
    <row r="16" spans="1:7" ht="26" x14ac:dyDescent="0.35">
      <c r="A16" s="15" t="s">
        <v>17</v>
      </c>
      <c r="B16" s="11" t="s">
        <v>35</v>
      </c>
      <c r="C16" s="31">
        <v>582803.73</v>
      </c>
      <c r="D16" s="34">
        <v>102730.59</v>
      </c>
      <c r="E16" s="24">
        <f t="shared" si="0"/>
        <v>17.626961653110904</v>
      </c>
      <c r="F16" s="26">
        <v>26389.9</v>
      </c>
      <c r="G16" s="19">
        <f t="shared" si="1"/>
        <v>389.27995179974153</v>
      </c>
    </row>
    <row r="17" spans="1:17" x14ac:dyDescent="0.35">
      <c r="A17" s="15" t="s">
        <v>18</v>
      </c>
      <c r="B17" s="13" t="s">
        <v>36</v>
      </c>
      <c r="C17" s="31">
        <v>94330.559999999998</v>
      </c>
      <c r="D17" s="35">
        <v>12473.95</v>
      </c>
      <c r="E17" s="24">
        <f t="shared" si="0"/>
        <v>13.22365731741654</v>
      </c>
      <c r="F17" s="27">
        <v>12209.2</v>
      </c>
      <c r="G17" s="19">
        <f t="shared" si="1"/>
        <v>102.16844674507747</v>
      </c>
    </row>
    <row r="18" spans="1:17" x14ac:dyDescent="0.35">
      <c r="A18" s="15" t="s">
        <v>19</v>
      </c>
      <c r="B18" s="12" t="s">
        <v>37</v>
      </c>
      <c r="C18" s="31">
        <v>3516.88</v>
      </c>
      <c r="D18" s="34" t="s">
        <v>43</v>
      </c>
      <c r="E18" s="24">
        <f t="shared" si="0"/>
        <v>0</v>
      </c>
      <c r="F18" s="26" t="s">
        <v>43</v>
      </c>
      <c r="G18" s="19">
        <v>0</v>
      </c>
    </row>
    <row r="19" spans="1:17" ht="26" x14ac:dyDescent="0.35">
      <c r="A19" s="15" t="s">
        <v>39</v>
      </c>
      <c r="B19" s="13" t="s">
        <v>38</v>
      </c>
      <c r="C19" s="31">
        <v>725573.89</v>
      </c>
      <c r="D19" s="35">
        <v>46544.160000000003</v>
      </c>
      <c r="E19" s="24">
        <f t="shared" si="0"/>
        <v>6.4148063541812403</v>
      </c>
      <c r="F19" s="27">
        <v>85990.6</v>
      </c>
      <c r="G19" s="19">
        <f t="shared" si="1"/>
        <v>54.127032489597703</v>
      </c>
    </row>
    <row r="20" spans="1:17" ht="26" x14ac:dyDescent="0.35">
      <c r="A20" s="16" t="s">
        <v>40</v>
      </c>
      <c r="B20" s="20" t="s">
        <v>41</v>
      </c>
      <c r="C20" s="31">
        <v>825798.17</v>
      </c>
      <c r="D20" s="34">
        <v>8358</v>
      </c>
      <c r="E20" s="24">
        <f t="shared" si="0"/>
        <v>1.0121117124781227</v>
      </c>
      <c r="F20" s="26" t="s">
        <v>43</v>
      </c>
      <c r="G20" s="19">
        <v>0</v>
      </c>
    </row>
    <row r="21" spans="1:17" x14ac:dyDescent="0.35">
      <c r="A21" s="16"/>
      <c r="B21" s="20"/>
      <c r="C21" s="31">
        <v>564089</v>
      </c>
      <c r="D21" s="34">
        <v>70839.55</v>
      </c>
      <c r="E21" s="24">
        <f t="shared" si="0"/>
        <v>12.5582221954337</v>
      </c>
      <c r="F21" s="26" t="s">
        <v>43</v>
      </c>
      <c r="G21" s="19">
        <v>0</v>
      </c>
    </row>
    <row r="22" spans="1:17" x14ac:dyDescent="0.35">
      <c r="A22" s="2"/>
      <c r="B22" s="3" t="s">
        <v>2</v>
      </c>
      <c r="C22" s="36">
        <f>SUM(C4:C21)</f>
        <v>8708224.1799999997</v>
      </c>
      <c r="D22" s="36">
        <f>SUM(D4:D21)</f>
        <v>1149399.22</v>
      </c>
      <c r="E22" s="18">
        <f>SUM(E4:E21)</f>
        <v>197.64140947385971</v>
      </c>
      <c r="F22" s="18">
        <f>SUM(F4:F20)</f>
        <v>764711.89999999991</v>
      </c>
      <c r="G22" s="18">
        <f t="shared" si="1"/>
        <v>150.30486906245346</v>
      </c>
    </row>
    <row r="23" spans="1:17" x14ac:dyDescent="0.35">
      <c r="A23" s="4" t="s">
        <v>20</v>
      </c>
      <c r="B23" s="3" t="s">
        <v>22</v>
      </c>
      <c r="C23" s="31">
        <v>26327.599999999999</v>
      </c>
      <c r="D23" s="37">
        <v>6126.08</v>
      </c>
      <c r="E23" s="24">
        <f t="shared" si="0"/>
        <v>23.268661024932012</v>
      </c>
      <c r="F23" s="28">
        <v>6154.1</v>
      </c>
      <c r="G23" s="19">
        <f t="shared" si="1"/>
        <v>99.544693781381511</v>
      </c>
    </row>
    <row r="24" spans="1:17" x14ac:dyDescent="0.35">
      <c r="A24" s="5" t="s">
        <v>4</v>
      </c>
      <c r="B24" s="3" t="s">
        <v>22</v>
      </c>
      <c r="C24" s="37">
        <v>26000</v>
      </c>
      <c r="D24" s="37">
        <v>3590.03</v>
      </c>
      <c r="E24" s="24">
        <f t="shared" si="0"/>
        <v>13.807807692307694</v>
      </c>
      <c r="F24" s="28">
        <v>1990.5</v>
      </c>
      <c r="G24" s="19">
        <f t="shared" si="1"/>
        <v>180.3582014569204</v>
      </c>
    </row>
    <row r="25" spans="1:17" x14ac:dyDescent="0.35">
      <c r="A25" s="5"/>
      <c r="B25" s="3" t="s">
        <v>21</v>
      </c>
      <c r="C25" s="38">
        <f>C23+C24</f>
        <v>52327.6</v>
      </c>
      <c r="D25" s="38">
        <f>D23+D24</f>
        <v>9716.11</v>
      </c>
      <c r="E25" s="23">
        <f t="shared" ref="E25" si="2">E23+E24</f>
        <v>37.076468717239706</v>
      </c>
      <c r="F25" s="23">
        <f>F23+F24</f>
        <v>8144.6</v>
      </c>
      <c r="G25" s="18">
        <f t="shared" si="1"/>
        <v>119.29511578223608</v>
      </c>
    </row>
    <row r="26" spans="1:17" x14ac:dyDescent="0.35">
      <c r="A26" s="6"/>
      <c r="B26" s="3" t="s">
        <v>3</v>
      </c>
      <c r="C26" s="38">
        <f>C22+C25</f>
        <v>8760551.7799999993</v>
      </c>
      <c r="D26" s="38">
        <f>D22+D25</f>
        <v>1159115.33</v>
      </c>
      <c r="E26" s="22">
        <f t="shared" si="0"/>
        <v>13.231076753021604</v>
      </c>
      <c r="F26" s="23">
        <f>F22+F25</f>
        <v>772856.49999999988</v>
      </c>
      <c r="G26" s="18">
        <f>D26/F26*100</f>
        <v>149.97807872483446</v>
      </c>
    </row>
    <row r="27" spans="1:17" customFormat="1" x14ac:dyDescent="0.35">
      <c r="Q27" s="39"/>
    </row>
    <row r="28" spans="1:17" customFormat="1" x14ac:dyDescent="0.35">
      <c r="A28" s="40"/>
    </row>
    <row r="29" spans="1:17" customFormat="1" x14ac:dyDescent="0.35"/>
    <row r="30" spans="1:17" customFormat="1" x14ac:dyDescent="0.35"/>
    <row r="31" spans="1:17" customFormat="1" x14ac:dyDescent="0.35"/>
    <row r="32" spans="1:17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Тарасова</cp:lastModifiedBy>
  <cp:lastPrinted>2025-04-28T12:13:23Z</cp:lastPrinted>
  <dcterms:created xsi:type="dcterms:W3CDTF">2017-12-11T14:03:53Z</dcterms:created>
  <dcterms:modified xsi:type="dcterms:W3CDTF">2026-04-13T07:52:42Z</dcterms:modified>
</cp:coreProperties>
</file>