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2026\ИСПОЛНЕНИЕ\1 КВАРТАЛ НА САЙТ\ДОХОДЫ\"/>
    </mc:Choice>
  </mc:AlternateContent>
  <xr:revisionPtr revIDLastSave="0" documentId="13_ncr:1_{26A92B94-B448-4F20-A0C9-7432AA863C5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G36" i="3"/>
  <c r="G35" i="3"/>
  <c r="G34" i="3"/>
  <c r="G33" i="3"/>
  <c r="G32" i="3"/>
  <c r="G30" i="3"/>
  <c r="G29" i="3"/>
  <c r="G28" i="3"/>
  <c r="G27" i="3"/>
  <c r="G26" i="3"/>
  <c r="G25" i="3"/>
  <c r="G24" i="3"/>
  <c r="G23" i="3"/>
  <c r="G22" i="3"/>
  <c r="G20" i="3"/>
  <c r="G19" i="3"/>
  <c r="G18" i="3"/>
  <c r="G17" i="3"/>
  <c r="G16" i="3"/>
  <c r="G14" i="3"/>
  <c r="G13" i="3"/>
  <c r="G12" i="3"/>
  <c r="G11" i="3"/>
  <c r="G10" i="3"/>
  <c r="G9" i="3"/>
  <c r="G8" i="3"/>
  <c r="G7" i="3"/>
  <c r="G6" i="3"/>
  <c r="G5" i="3"/>
  <c r="E35" i="3" l="1"/>
  <c r="E5" i="3"/>
  <c r="E6" i="3"/>
  <c r="E7" i="3"/>
  <c r="E8" i="3"/>
  <c r="E9" i="3"/>
  <c r="E10" i="3"/>
  <c r="E11" i="3"/>
  <c r="E12" i="3"/>
  <c r="E16" i="3"/>
  <c r="E17" i="3"/>
  <c r="E18" i="3"/>
  <c r="E19" i="3"/>
  <c r="E20" i="3"/>
  <c r="E22" i="3"/>
  <c r="E23" i="3"/>
  <c r="E24" i="3"/>
  <c r="E25" i="3"/>
  <c r="E26" i="3"/>
  <c r="E27" i="3"/>
  <c r="E28" i="3"/>
  <c r="E29" i="3"/>
  <c r="E30" i="3"/>
  <c r="E32" i="3"/>
  <c r="E33" i="3"/>
  <c r="E34" i="3"/>
  <c r="E4" i="3"/>
  <c r="D30" i="3" l="1"/>
  <c r="D29" i="3" s="1"/>
  <c r="F30" i="3" l="1"/>
  <c r="F29" i="3" s="1"/>
  <c r="F22" i="3"/>
  <c r="F17" i="3"/>
  <c r="F11" i="3"/>
  <c r="F9" i="3"/>
  <c r="F7" i="3"/>
  <c r="F6" i="3"/>
  <c r="F5" i="3" s="1"/>
  <c r="F4" i="3" s="1"/>
  <c r="D11" i="3" l="1"/>
  <c r="D7" i="3" l="1"/>
  <c r="D22" i="3"/>
  <c r="C17" i="3"/>
  <c r="C11" i="3"/>
  <c r="C9" i="3"/>
  <c r="C22" i="3"/>
  <c r="C7" i="3"/>
  <c r="C30" i="3"/>
  <c r="C29" i="3" s="1"/>
  <c r="D9" i="3" l="1"/>
  <c r="D17" i="3"/>
  <c r="D6" i="3" l="1"/>
  <c r="D5" i="3" s="1"/>
  <c r="D4" i="3" s="1"/>
  <c r="C6" i="3"/>
  <c r="C5" i="3" s="1"/>
  <c r="C4" i="3" s="1"/>
  <c r="G4" i="3" l="1"/>
</calcChain>
</file>

<file path=xl/sharedStrings.xml><?xml version="1.0" encoding="utf-8"?>
<sst xmlns="http://schemas.openxmlformats.org/spreadsheetml/2006/main" count="83" uniqueCount="74">
  <si>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</si>
  <si>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</si>
  <si>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</si>
  <si>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</si>
  <si>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НАЛОГОВЫЕ И НЕНАЛОГОВЫЕ ДОХОДЫ</t>
  </si>
  <si>
    <t>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</si>
  <si>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</si>
  <si>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</si>
  <si>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</si>
  <si>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</si>
  <si>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</si>
  <si>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</si>
  <si>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</si>
  <si>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</si>
  <si>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</si>
  <si>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</si>
  <si>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</si>
  <si>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</si>
  <si>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</si>
  <si>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</si>
  <si>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</si>
  <si>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</si>
  <si>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</si>
  <si>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</si>
  <si>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</si>
  <si>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</si>
  <si>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</si>
  <si>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</si>
  <si>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</si>
  <si>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</si>
  <si>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</si>
  <si>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</si>
  <si>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Земельный налог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</si>
  <si>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</si>
  <si>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</si>
  <si>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</si>
  <si>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-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</si>
  <si>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</si>
  <si>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</si>
  <si>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Фактически исполнено по состоянию на 01.04.2025, 
тыс. руб.</t>
  </si>
  <si>
    <t>План по решению о бюджете на 2026 год, 
тыс. руб.</t>
  </si>
  <si>
    <t>Фактически исполнено по состоянию на 01.04.2026, 
тыс. руб.</t>
  </si>
  <si>
    <t>% исполнение годового плана по состоянию на 01.04.2026</t>
  </si>
  <si>
    <t>Cведения об исполнении бюджета городского округа Кашира Московской области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01.04.2026)</t>
  </si>
  <si>
    <t>1 00 00 000 00 0000 000</t>
  </si>
  <si>
    <t>1 01 00 000 00 0000 000</t>
  </si>
  <si>
    <t>1 01 02 000 01 0000 110</t>
  </si>
  <si>
    <t>1 03 00 000 00 0000 000</t>
  </si>
  <si>
    <t>1 03 02 000 01 0000 110</t>
  </si>
  <si>
    <t>1 05 00 000 00 0000 000</t>
  </si>
  <si>
    <t>1 05 01 000 00 0000 110</t>
  </si>
  <si>
    <t>1 05 02 000 00 0000 110</t>
  </si>
  <si>
    <t>1 06 00 000 00 0000 000</t>
  </si>
  <si>
    <t>1 06 01 000 00 0000 110</t>
  </si>
  <si>
    <t>1 06 06 000 00 0000 110</t>
  </si>
  <si>
    <t>1 08 00 000 00 0000 000</t>
  </si>
  <si>
    <t>1 09 00 000 00 0000 000</t>
  </si>
  <si>
    <t>1 11 00 000 00 0000 000</t>
  </si>
  <si>
    <t>1 12 00 000 00 0000 000</t>
  </si>
  <si>
    <t>1 13 00 000 00 0000 000</t>
  </si>
  <si>
    <t>1 14 00 000 00 0000 000</t>
  </si>
  <si>
    <t>1 16 00 000 00 0000 000</t>
  </si>
  <si>
    <t>1 17 00 000 00 0000 000</t>
  </si>
  <si>
    <t>2 00 00 000 00 0000 000</t>
  </si>
  <si>
    <t>2 02 00 000 00 0000 000</t>
  </si>
  <si>
    <t>2 19 00 000 00 0000 000</t>
  </si>
  <si>
    <t>2 02 20 000 00 0000 150</t>
  </si>
  <si>
    <t>2 02 30 000 00 0000 150</t>
  </si>
  <si>
    <t>2 02 40 000 00 0000 150</t>
  </si>
  <si>
    <t>2 02 10 000 00 0000 150</t>
  </si>
  <si>
    <t>2 07 00 000 00 0000 150</t>
  </si>
  <si>
    <t>2 18 00 000 00 0000 150</t>
  </si>
  <si>
    <t>1 05 03 000 01 0000 110</t>
  </si>
  <si>
    <t>1 05 04 000 02 0000 110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</si>
</sst>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3" fillId="2" borderId="1" xfId="0" applyFont="1" applyFill="1" applyBorder="1" applyAlignment="1">
      <alignment vertical="center" wrapText="1"/>
    </xf>
    <xf numFmtId="0" fontId="0" fillId="2" borderId="0" xfId="0" applyFill="1"/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7" fillId="0" borderId="0" xfId="0" applyFont="1"/>
    <xf numFmtId="0" fontId="1" fillId="0" borderId="0" xfId="0" applyFont="1"/>
    <xf numFmtId="0" fontId="6" fillId="0" borderId="1" xfId="0" applyFont="1" applyBorder="1" applyAlignment="1">
      <alignment vertical="center" wrapText="1"/>
    </xf>
    <xf numFmtId="4" fontId="0" fillId="0" borderId="0" xfId="0" applyNumberFormat="1" applyFill="1"/>
    <xf numFmtId="4" fontId="3" fillId="0" borderId="3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2" zoomScaleNormal="100" workbookViewId="0">
      <selection activeCell="G37" sqref="G37"/>
    </sheetView>
  </sheetViews>
  <sheetFormatPr defaultRowHeight="15" x14ac:dyDescent="0.25"/>
  <cols>
    <col min="1" max="1" width="20.5703125" customWidth="1"/>
    <col min="2" max="2" width="54.28515625" customWidth="1"/>
    <col min="3" max="3" width="16.5703125" style="26" customWidth="1"/>
    <col min="4" max="4" width="15.42578125" style="26" customWidth="1"/>
    <col min="5" max="7" width="15.42578125" customWidth="1"/>
  </cols>
  <sheetData>
    <row r="1" spans="1:7" ht="28.15" customHeight="1" x14ac:dyDescent="0.25">
      <c r="A1" s="33" t="s">
        <v>43</v>
      </c>
      <c r="B1" s="33"/>
      <c r="C1" s="33"/>
      <c r="D1" s="33"/>
      <c r="E1" s="33"/>
      <c r="F1" s="33"/>
      <c r="G1" s="33"/>
    </row>
    <row r="2" spans="1:7" ht="15.75" thickBot="1" x14ac:dyDescent="0.3"/>
    <row r="3" spans="1:7" ht="60" x14ac:dyDescent="0.25">
      <c r="A3" s="11" t="s">
        <v>0</v>
      </c>
      <c r="B3" s="12" t="s">
        <v>1</v>
      </c>
      <c r="C3" s="27" t="s">
        <v>40</v>
      </c>
      <c r="D3" s="27" t="s">
        <v>41</v>
      </c>
      <c r="E3" s="12" t="s">
        <v>42</v>
      </c>
      <c r="F3" s="12" t="s">
        <v>39</v>
      </c>
      <c r="G3" s="13" t="s">
        <v>2</v>
      </c>
    </row>
    <row r="4" spans="1:7" x14ac:dyDescent="0.25">
      <c r="A4" s="14"/>
      <c r="B4" s="1" t="s">
        <v>3</v>
      </c>
      <c r="C4" s="28">
        <f>C5+C29</f>
        <v>7775059.3399999999</v>
      </c>
      <c r="D4" s="28">
        <f>D5+D29</f>
        <v>1160542.33</v>
      </c>
      <c r="E4" s="6">
        <f>D4/C4*100</f>
        <v>14.926475532211182</v>
      </c>
      <c r="F4" s="6">
        <f>F5+F29</f>
        <v>1167320.7</v>
      </c>
      <c r="G4" s="15">
        <f>D4/F4*100</f>
        <v>99.419322385013828</v>
      </c>
    </row>
    <row r="5" spans="1:7" x14ac:dyDescent="0.25">
      <c r="A5" s="16" t="s">
        <v>44</v>
      </c>
      <c r="B5" s="1" t="s">
        <v>4</v>
      </c>
      <c r="C5" s="28">
        <f>C6+C22</f>
        <v>4086642.94</v>
      </c>
      <c r="D5" s="28">
        <f>D6+D22</f>
        <v>664144.30000000005</v>
      </c>
      <c r="E5" s="6">
        <f t="shared" ref="E5:E35" si="0">D5/C5*100</f>
        <v>16.251586198034715</v>
      </c>
      <c r="F5" s="6">
        <f>F6+F22</f>
        <v>752264.6</v>
      </c>
      <c r="G5" s="15">
        <f t="shared" ref="G5:G37" si="1">D5/F5*100</f>
        <v>88.285996709136654</v>
      </c>
    </row>
    <row r="6" spans="1:7" s="23" customFormat="1" x14ac:dyDescent="0.25">
      <c r="A6" s="16"/>
      <c r="B6" s="1" t="s">
        <v>5</v>
      </c>
      <c r="C6" s="28">
        <f>C7+C9+C11+C17+C20+C21</f>
        <v>3885911.94</v>
      </c>
      <c r="D6" s="28">
        <f>D7+D9+D11+D17+D20+D21</f>
        <v>614367.34000000008</v>
      </c>
      <c r="E6" s="6">
        <f t="shared" si="0"/>
        <v>15.8101199791985</v>
      </c>
      <c r="F6" s="6">
        <f>F7+F9+F11+F17+F20+F21</f>
        <v>679447.7</v>
      </c>
      <c r="G6" s="15">
        <f t="shared" si="1"/>
        <v>90.421579173790732</v>
      </c>
    </row>
    <row r="7" spans="1:7" x14ac:dyDescent="0.25">
      <c r="A7" s="16" t="s">
        <v>45</v>
      </c>
      <c r="B7" s="1" t="s">
        <v>6</v>
      </c>
      <c r="C7" s="28">
        <f>C8</f>
        <v>3267957.94</v>
      </c>
      <c r="D7" s="28">
        <f>D8</f>
        <v>531594.49</v>
      </c>
      <c r="E7" s="6">
        <f t="shared" si="0"/>
        <v>16.266870619515991</v>
      </c>
      <c r="F7" s="6">
        <f>F8</f>
        <v>591744.69999999995</v>
      </c>
      <c r="G7" s="15">
        <f t="shared" si="1"/>
        <v>89.835107944355059</v>
      </c>
    </row>
    <row r="8" spans="1:7" x14ac:dyDescent="0.25">
      <c r="A8" s="14" t="s">
        <v>46</v>
      </c>
      <c r="B8" s="2" t="s">
        <v>7</v>
      </c>
      <c r="C8" s="29">
        <v>3267957.94</v>
      </c>
      <c r="D8" s="29">
        <v>531594.49</v>
      </c>
      <c r="E8" s="6">
        <f t="shared" si="0"/>
        <v>16.266870619515991</v>
      </c>
      <c r="F8" s="7">
        <v>591744.69999999995</v>
      </c>
      <c r="G8" s="15">
        <f t="shared" si="1"/>
        <v>89.835107944355059</v>
      </c>
    </row>
    <row r="9" spans="1:7" ht="24" x14ac:dyDescent="0.25">
      <c r="A9" s="16" t="s">
        <v>47</v>
      </c>
      <c r="B9" s="1" t="s">
        <v>8</v>
      </c>
      <c r="C9" s="28">
        <f>C10</f>
        <v>84412</v>
      </c>
      <c r="D9" s="28">
        <f t="shared" ref="D9:F9" si="2">D10</f>
        <v>18493.29</v>
      </c>
      <c r="E9" s="6">
        <f t="shared" si="0"/>
        <v>21.908366109084017</v>
      </c>
      <c r="F9" s="6">
        <f t="shared" si="2"/>
        <v>18177.400000000001</v>
      </c>
      <c r="G9" s="15">
        <f t="shared" si="1"/>
        <v>101.73781728960137</v>
      </c>
    </row>
    <row r="10" spans="1:7" ht="24" x14ac:dyDescent="0.25">
      <c r="A10" s="14" t="s">
        <v>48</v>
      </c>
      <c r="B10" s="2" t="s">
        <v>9</v>
      </c>
      <c r="C10" s="29">
        <v>84412</v>
      </c>
      <c r="D10" s="29">
        <v>18493.29</v>
      </c>
      <c r="E10" s="6">
        <f t="shared" si="0"/>
        <v>21.908366109084017</v>
      </c>
      <c r="F10" s="7">
        <v>18177.400000000001</v>
      </c>
      <c r="G10" s="15">
        <f t="shared" si="1"/>
        <v>101.73781728960137</v>
      </c>
    </row>
    <row r="11" spans="1:7" x14ac:dyDescent="0.25">
      <c r="A11" s="16" t="s">
        <v>49</v>
      </c>
      <c r="B11" s="1" t="s">
        <v>10</v>
      </c>
      <c r="C11" s="28">
        <f>C12+C13+C14+C15+C16</f>
        <v>229102</v>
      </c>
      <c r="D11" s="28">
        <f>D12+D13+D14+D15+D16</f>
        <v>20390.02</v>
      </c>
      <c r="E11" s="6">
        <f t="shared" si="0"/>
        <v>8.8999746837653113</v>
      </c>
      <c r="F11" s="6">
        <f>F12+F13+F14+F15+F16</f>
        <v>26667.600000000002</v>
      </c>
      <c r="G11" s="15">
        <f t="shared" si="1"/>
        <v>76.459898903538374</v>
      </c>
    </row>
    <row r="12" spans="1:7" ht="24" x14ac:dyDescent="0.25">
      <c r="A12" s="14" t="s">
        <v>50</v>
      </c>
      <c r="B12" s="2" t="s">
        <v>11</v>
      </c>
      <c r="C12" s="29">
        <v>216921</v>
      </c>
      <c r="D12" s="29">
        <v>14290.33</v>
      </c>
      <c r="E12" s="6">
        <f t="shared" si="0"/>
        <v>6.5878038548596027</v>
      </c>
      <c r="F12" s="7">
        <v>15577.2</v>
      </c>
      <c r="G12" s="15">
        <f t="shared" si="1"/>
        <v>91.738759212181904</v>
      </c>
    </row>
    <row r="13" spans="1:7" s="5" customFormat="1" x14ac:dyDescent="0.25">
      <c r="A13" s="17" t="s">
        <v>51</v>
      </c>
      <c r="B13" s="4" t="s">
        <v>33</v>
      </c>
      <c r="C13" s="29">
        <v>0</v>
      </c>
      <c r="D13" s="29">
        <v>0</v>
      </c>
      <c r="E13" s="6" t="s">
        <v>36</v>
      </c>
      <c r="F13" s="8">
        <v>4.3</v>
      </c>
      <c r="G13" s="15">
        <f t="shared" si="1"/>
        <v>0</v>
      </c>
    </row>
    <row r="14" spans="1:7" x14ac:dyDescent="0.25">
      <c r="A14" s="14" t="s">
        <v>72</v>
      </c>
      <c r="B14" s="2" t="s">
        <v>34</v>
      </c>
      <c r="C14" s="29">
        <v>0</v>
      </c>
      <c r="D14" s="29">
        <v>308.93</v>
      </c>
      <c r="E14" s="6" t="s">
        <v>36</v>
      </c>
      <c r="F14" s="7">
        <v>46.7</v>
      </c>
      <c r="G14" s="15">
        <f t="shared" si="1"/>
        <v>661.52034261241965</v>
      </c>
    </row>
    <row r="15" spans="1:7" ht="24" x14ac:dyDescent="0.25">
      <c r="A15" s="14" t="s">
        <v>73</v>
      </c>
      <c r="B15" s="2" t="s">
        <v>35</v>
      </c>
      <c r="C15" s="29">
        <v>10257</v>
      </c>
      <c r="D15" s="29">
        <v>-1.66</v>
      </c>
      <c r="E15" s="6" t="s">
        <v>36</v>
      </c>
      <c r="F15" s="7">
        <v>10782.5</v>
      </c>
      <c r="G15" s="15" t="s">
        <v>36</v>
      </c>
    </row>
    <row r="16" spans="1:7" ht="24" x14ac:dyDescent="0.25">
      <c r="A16" s="14" t="s">
        <v>37</v>
      </c>
      <c r="B16" s="2" t="s">
        <v>38</v>
      </c>
      <c r="C16" s="29">
        <v>1924</v>
      </c>
      <c r="D16" s="29">
        <v>5792.42</v>
      </c>
      <c r="E16" s="6">
        <f t="shared" si="0"/>
        <v>301.06133056133058</v>
      </c>
      <c r="F16" s="7">
        <v>256.89999999999998</v>
      </c>
      <c r="G16" s="15">
        <f t="shared" si="1"/>
        <v>2254.7372518489688</v>
      </c>
    </row>
    <row r="17" spans="1:7" x14ac:dyDescent="0.25">
      <c r="A17" s="16" t="s">
        <v>52</v>
      </c>
      <c r="B17" s="1" t="s">
        <v>12</v>
      </c>
      <c r="C17" s="28">
        <f>C18+C19</f>
        <v>267142</v>
      </c>
      <c r="D17" s="28">
        <f t="shared" ref="D17:F17" si="3">D18+D19</f>
        <v>35911.75</v>
      </c>
      <c r="E17" s="6">
        <f t="shared" si="0"/>
        <v>13.442944201960005</v>
      </c>
      <c r="F17" s="6">
        <f t="shared" si="3"/>
        <v>34312.6</v>
      </c>
      <c r="G17" s="15">
        <f t="shared" si="1"/>
        <v>104.66053286547799</v>
      </c>
    </row>
    <row r="18" spans="1:7" x14ac:dyDescent="0.25">
      <c r="A18" s="14" t="s">
        <v>53</v>
      </c>
      <c r="B18" s="2" t="s">
        <v>31</v>
      </c>
      <c r="C18" s="29">
        <v>92692</v>
      </c>
      <c r="D18" s="29">
        <v>5646.85</v>
      </c>
      <c r="E18" s="6">
        <f t="shared" si="0"/>
        <v>6.0920575669960737</v>
      </c>
      <c r="F18" s="7">
        <v>8887.4</v>
      </c>
      <c r="G18" s="15">
        <f t="shared" si="1"/>
        <v>63.537705065598495</v>
      </c>
    </row>
    <row r="19" spans="1:7" x14ac:dyDescent="0.25">
      <c r="A19" s="14" t="s">
        <v>54</v>
      </c>
      <c r="B19" s="2" t="s">
        <v>32</v>
      </c>
      <c r="C19" s="29">
        <v>174450</v>
      </c>
      <c r="D19" s="29">
        <v>30264.9</v>
      </c>
      <c r="E19" s="6">
        <f t="shared" si="0"/>
        <v>17.348753224419607</v>
      </c>
      <c r="F19" s="7">
        <v>25425.200000000001</v>
      </c>
      <c r="G19" s="15">
        <f t="shared" si="1"/>
        <v>119.03505183833363</v>
      </c>
    </row>
    <row r="20" spans="1:7" x14ac:dyDescent="0.25">
      <c r="A20" s="16" t="s">
        <v>55</v>
      </c>
      <c r="B20" s="1" t="s">
        <v>13</v>
      </c>
      <c r="C20" s="28">
        <v>37298</v>
      </c>
      <c r="D20" s="28">
        <v>7977.79</v>
      </c>
      <c r="E20" s="6">
        <f t="shared" si="0"/>
        <v>21.389323824333744</v>
      </c>
      <c r="F20" s="6">
        <v>8545.4</v>
      </c>
      <c r="G20" s="15">
        <f t="shared" si="1"/>
        <v>93.357712921571846</v>
      </c>
    </row>
    <row r="21" spans="1:7" ht="24" x14ac:dyDescent="0.25">
      <c r="A21" s="16" t="s">
        <v>56</v>
      </c>
      <c r="B21" s="1" t="s">
        <v>14</v>
      </c>
      <c r="C21" s="28">
        <v>0</v>
      </c>
      <c r="D21" s="28">
        <v>0</v>
      </c>
      <c r="E21" s="6" t="s">
        <v>36</v>
      </c>
      <c r="F21" s="6">
        <v>0</v>
      </c>
      <c r="G21" s="6" t="s">
        <v>36</v>
      </c>
    </row>
    <row r="22" spans="1:7" s="23" customFormat="1" x14ac:dyDescent="0.25">
      <c r="A22" s="16"/>
      <c r="B22" s="1" t="s">
        <v>15</v>
      </c>
      <c r="C22" s="28">
        <f>C23+C24+C25+C26+C27+C28</f>
        <v>200731</v>
      </c>
      <c r="D22" s="28">
        <f>D23+D24+D25+D26+D27+D28</f>
        <v>49776.959999999999</v>
      </c>
      <c r="E22" s="6">
        <f t="shared" si="0"/>
        <v>24.797843880616348</v>
      </c>
      <c r="F22" s="6">
        <f>F23+F24+F25+F26+F27+F28</f>
        <v>72816.900000000009</v>
      </c>
      <c r="G22" s="15">
        <f t="shared" si="1"/>
        <v>68.359075983734542</v>
      </c>
    </row>
    <row r="23" spans="1:7" s="24" customFormat="1" ht="36" x14ac:dyDescent="0.25">
      <c r="A23" s="14" t="s">
        <v>57</v>
      </c>
      <c r="B23" s="2" t="s">
        <v>16</v>
      </c>
      <c r="C23" s="29">
        <v>99681</v>
      </c>
      <c r="D23" s="29">
        <v>26670.15</v>
      </c>
      <c r="E23" s="7">
        <f t="shared" si="0"/>
        <v>26.755500045144011</v>
      </c>
      <c r="F23" s="7">
        <v>26502.799999999999</v>
      </c>
      <c r="G23" s="15">
        <f t="shared" si="1"/>
        <v>100.63144271548667</v>
      </c>
    </row>
    <row r="24" spans="1:7" s="24" customFormat="1" x14ac:dyDescent="0.25">
      <c r="A24" s="14" t="s">
        <v>58</v>
      </c>
      <c r="B24" s="2" t="s">
        <v>17</v>
      </c>
      <c r="C24" s="29">
        <v>14179</v>
      </c>
      <c r="D24" s="29">
        <v>1602.75</v>
      </c>
      <c r="E24" s="7">
        <f t="shared" si="0"/>
        <v>11.303688553494604</v>
      </c>
      <c r="F24" s="7">
        <v>3994.2</v>
      </c>
      <c r="G24" s="15">
        <f t="shared" si="1"/>
        <v>40.12693405437885</v>
      </c>
    </row>
    <row r="25" spans="1:7" s="24" customFormat="1" ht="24" x14ac:dyDescent="0.25">
      <c r="A25" s="14" t="s">
        <v>59</v>
      </c>
      <c r="B25" s="2" t="s">
        <v>18</v>
      </c>
      <c r="C25" s="29">
        <v>19360</v>
      </c>
      <c r="D25" s="29">
        <v>981.41</v>
      </c>
      <c r="E25" s="7">
        <f t="shared" si="0"/>
        <v>5.0692665289256196</v>
      </c>
      <c r="F25" s="7">
        <v>703.8</v>
      </c>
      <c r="G25" s="15">
        <f t="shared" si="1"/>
        <v>139.44444444444446</v>
      </c>
    </row>
    <row r="26" spans="1:7" s="24" customFormat="1" ht="24" x14ac:dyDescent="0.25">
      <c r="A26" s="14" t="s">
        <v>60</v>
      </c>
      <c r="B26" s="2" t="s">
        <v>19</v>
      </c>
      <c r="C26" s="29">
        <v>54970</v>
      </c>
      <c r="D26" s="29">
        <v>15521.91</v>
      </c>
      <c r="E26" s="7">
        <f t="shared" si="0"/>
        <v>28.237056576314352</v>
      </c>
      <c r="F26" s="7">
        <v>34216</v>
      </c>
      <c r="G26" s="15">
        <f t="shared" si="1"/>
        <v>45.36447860649988</v>
      </c>
    </row>
    <row r="27" spans="1:7" s="24" customFormat="1" x14ac:dyDescent="0.25">
      <c r="A27" s="14" t="s">
        <v>61</v>
      </c>
      <c r="B27" s="2" t="s">
        <v>20</v>
      </c>
      <c r="C27" s="29">
        <v>5841</v>
      </c>
      <c r="D27" s="29">
        <v>4324.5</v>
      </c>
      <c r="E27" s="7">
        <f t="shared" si="0"/>
        <v>74.036979969183363</v>
      </c>
      <c r="F27" s="7">
        <v>1107.5</v>
      </c>
      <c r="G27" s="15">
        <f t="shared" si="1"/>
        <v>390.4740406320542</v>
      </c>
    </row>
    <row r="28" spans="1:7" s="24" customFormat="1" x14ac:dyDescent="0.25">
      <c r="A28" s="14" t="s">
        <v>62</v>
      </c>
      <c r="B28" s="25" t="s">
        <v>21</v>
      </c>
      <c r="C28" s="30">
        <v>6700</v>
      </c>
      <c r="D28" s="30">
        <v>676.24</v>
      </c>
      <c r="E28" s="7">
        <f t="shared" si="0"/>
        <v>10.093134328358209</v>
      </c>
      <c r="F28" s="10">
        <v>6292.6</v>
      </c>
      <c r="G28" s="15">
        <f t="shared" si="1"/>
        <v>10.746591234148047</v>
      </c>
    </row>
    <row r="29" spans="1:7" x14ac:dyDescent="0.25">
      <c r="A29" s="16" t="s">
        <v>63</v>
      </c>
      <c r="B29" s="1" t="s">
        <v>22</v>
      </c>
      <c r="C29" s="31">
        <f>C30+C35+C36+C37</f>
        <v>3688416.4000000004</v>
      </c>
      <c r="D29" s="31">
        <f>D30+D35+D36+D37</f>
        <v>496398.03</v>
      </c>
      <c r="E29" s="6">
        <f t="shared" si="0"/>
        <v>13.458296899449856</v>
      </c>
      <c r="F29" s="9">
        <f>F30+F35+F36+F37</f>
        <v>415056.10000000003</v>
      </c>
      <c r="G29" s="15">
        <f t="shared" si="1"/>
        <v>119.59781581333222</v>
      </c>
    </row>
    <row r="30" spans="1:7" ht="24" x14ac:dyDescent="0.25">
      <c r="A30" s="16" t="s">
        <v>64</v>
      </c>
      <c r="B30" s="1" t="s">
        <v>23</v>
      </c>
      <c r="C30" s="31">
        <f>C31+C32+C33+C34</f>
        <v>3685075.93</v>
      </c>
      <c r="D30" s="31">
        <f>D31+D32+D33+D34</f>
        <v>521262.44</v>
      </c>
      <c r="E30" s="6">
        <f t="shared" si="0"/>
        <v>14.145229295180355</v>
      </c>
      <c r="F30" s="9">
        <f>F31+F32+F33+F34</f>
        <v>420804.5</v>
      </c>
      <c r="G30" s="15">
        <f t="shared" si="1"/>
        <v>123.87282930672082</v>
      </c>
    </row>
    <row r="31" spans="1:7" x14ac:dyDescent="0.25">
      <c r="A31" s="14" t="s">
        <v>69</v>
      </c>
      <c r="B31" s="2" t="s">
        <v>24</v>
      </c>
      <c r="C31" s="30">
        <v>0</v>
      </c>
      <c r="D31" s="30">
        <v>0</v>
      </c>
      <c r="E31" s="6" t="s">
        <v>36</v>
      </c>
      <c r="F31" s="10">
        <v>0</v>
      </c>
      <c r="G31" s="15" t="s">
        <v>36</v>
      </c>
    </row>
    <row r="32" spans="1:7" ht="24" x14ac:dyDescent="0.25">
      <c r="A32" s="14" t="s">
        <v>66</v>
      </c>
      <c r="B32" s="2" t="s">
        <v>25</v>
      </c>
      <c r="C32" s="30">
        <v>2357077.58</v>
      </c>
      <c r="D32" s="30">
        <v>187701.47</v>
      </c>
      <c r="E32" s="6">
        <f t="shared" si="0"/>
        <v>7.9633131973534788</v>
      </c>
      <c r="F32" s="10">
        <v>96301.9</v>
      </c>
      <c r="G32" s="15">
        <f t="shared" si="1"/>
        <v>194.90941507903793</v>
      </c>
    </row>
    <row r="33" spans="1:7" x14ac:dyDescent="0.25">
      <c r="A33" s="14" t="s">
        <v>67</v>
      </c>
      <c r="B33" s="2" t="s">
        <v>26</v>
      </c>
      <c r="C33" s="30">
        <v>1255422.45</v>
      </c>
      <c r="D33" s="30">
        <v>318117.64</v>
      </c>
      <c r="E33" s="6">
        <f t="shared" si="0"/>
        <v>25.339489508093472</v>
      </c>
      <c r="F33" s="10">
        <v>292179.20000000001</v>
      </c>
      <c r="G33" s="15">
        <f t="shared" si="1"/>
        <v>108.87757923904233</v>
      </c>
    </row>
    <row r="34" spans="1:7" x14ac:dyDescent="0.25">
      <c r="A34" s="14" t="s">
        <v>68</v>
      </c>
      <c r="B34" s="2" t="s">
        <v>27</v>
      </c>
      <c r="C34" s="30">
        <v>72575.899999999994</v>
      </c>
      <c r="D34" s="30">
        <v>15443.33</v>
      </c>
      <c r="E34" s="6">
        <f t="shared" si="0"/>
        <v>21.278868053995886</v>
      </c>
      <c r="F34" s="10">
        <v>32323.4</v>
      </c>
      <c r="G34" s="15">
        <f t="shared" si="1"/>
        <v>47.777554341436854</v>
      </c>
    </row>
    <row r="35" spans="1:7" ht="15" customHeight="1" x14ac:dyDescent="0.25">
      <c r="A35" s="16" t="s">
        <v>70</v>
      </c>
      <c r="B35" s="1" t="s">
        <v>28</v>
      </c>
      <c r="C35" s="31">
        <v>75</v>
      </c>
      <c r="D35" s="31">
        <v>75</v>
      </c>
      <c r="E35" s="6">
        <f t="shared" si="0"/>
        <v>100</v>
      </c>
      <c r="F35" s="9">
        <v>1639.2</v>
      </c>
      <c r="G35" s="15">
        <f t="shared" si="1"/>
        <v>4.5754026354319182</v>
      </c>
    </row>
    <row r="36" spans="1:7" ht="72" x14ac:dyDescent="0.25">
      <c r="A36" s="16" t="s">
        <v>71</v>
      </c>
      <c r="B36" s="1" t="s">
        <v>29</v>
      </c>
      <c r="C36" s="31">
        <v>0</v>
      </c>
      <c r="D36" s="31">
        <v>9.8699999999999992</v>
      </c>
      <c r="E36" s="6" t="s">
        <v>36</v>
      </c>
      <c r="F36" s="9">
        <v>3171.9</v>
      </c>
      <c r="G36" s="15">
        <f t="shared" si="1"/>
        <v>0.31116996122198048</v>
      </c>
    </row>
    <row r="37" spans="1:7" ht="36.75" thickBot="1" x14ac:dyDescent="0.3">
      <c r="A37" s="18" t="s">
        <v>65</v>
      </c>
      <c r="B37" s="19" t="s">
        <v>30</v>
      </c>
      <c r="C37" s="32">
        <v>3265.47</v>
      </c>
      <c r="D37" s="32">
        <v>-24949.279999999999</v>
      </c>
      <c r="E37" s="21" t="s">
        <v>36</v>
      </c>
      <c r="F37" s="20">
        <v>-10559.5</v>
      </c>
      <c r="G37" s="22">
        <f t="shared" si="1"/>
        <v>236.27330839528383</v>
      </c>
    </row>
    <row r="39" spans="1:7" x14ac:dyDescent="0.25">
      <c r="A39" s="3"/>
    </row>
  </sheetData>
  <mergeCells count="1">
    <mergeCell ref="A1:G1"/>
  </mergeCells>
  <pageMargins left="0.19685039370078741" right="0.19685039370078741" top="0.39370078740157483" bottom="0.19685039370078741" header="0.31496062992125984" footer="0.31496062992125984"/>
  <pageSetup paperSize="9" scale="9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Пользователь</cp:lastModifiedBy>
  <cp:lastPrinted>2026-04-13T07:07:13Z</cp:lastPrinted>
  <dcterms:created xsi:type="dcterms:W3CDTF">2017-12-11T14:03:53Z</dcterms:created>
  <dcterms:modified xsi:type="dcterms:W3CDTF">2026-04-13T08:00:42Z</dcterms:modified>
</cp:coreProperties>
</file>