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8" yWindow="-108" windowWidth="19416" windowHeight="10644"/>
  </bookViews>
  <sheets>
    <sheet name="Базовый вариант (2)" sheetId="2" r:id="rId1"/>
  </sheets>
  <definedNames>
    <definedName name="_xlnm.Print_Area" localSheetId="0">'Базовый вариант (2)'!$A$1:$N$16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1" i="2"/>
  <c r="N11" s="1"/>
  <c r="M10"/>
  <c r="N10" s="1"/>
  <c r="C8"/>
  <c r="N12" l="1"/>
  <c r="H12" l="1"/>
  <c r="G11"/>
  <c r="H11" s="1"/>
  <c r="G10"/>
  <c r="H10" s="1"/>
  <c r="K8" l="1"/>
  <c r="K13" s="1"/>
  <c r="J8" l="1"/>
  <c r="J13" s="1"/>
  <c r="I8" l="1"/>
  <c r="I13" s="1"/>
  <c r="H8"/>
  <c r="H13" s="1"/>
  <c r="G8" l="1"/>
  <c r="E8"/>
  <c r="D8"/>
  <c r="C13"/>
  <c r="N8" l="1"/>
  <c r="N13" s="1"/>
  <c r="M8"/>
  <c r="M13" s="1"/>
  <c r="G13"/>
  <c r="D13"/>
  <c r="E13"/>
  <c r="F8" l="1"/>
  <c r="F13" s="1"/>
  <c r="L8" l="1"/>
  <c r="L13" s="1"/>
</calcChain>
</file>

<file path=xl/sharedStrings.xml><?xml version="1.0" encoding="utf-8"?>
<sst xmlns="http://schemas.openxmlformats.org/spreadsheetml/2006/main" count="36" uniqueCount="24">
  <si>
    <t>Показатель</t>
  </si>
  <si>
    <t>Единица измерения</t>
  </si>
  <si>
    <t>Доходы, всего</t>
  </si>
  <si>
    <t>в том числе:</t>
  </si>
  <si>
    <t>Расходы, всего</t>
  </si>
  <si>
    <t>ПРОФИЦИТ БЮДЖЕТА (со знаком "плюс")
ДЕФИЦИТ БЮДЖЕТА (со знаком "минус")</t>
  </si>
  <si>
    <t>Государственный и муниципальный долг</t>
  </si>
  <si>
    <t>процентов</t>
  </si>
  <si>
    <t>тыс.руб.</t>
  </si>
  <si>
    <t>Отношение объёма муниципального долга городского округа Кашира к общему годовому объёму доходов бюджета городского округа Кашира без учёта объёма безвозмездных поступлений</t>
  </si>
  <si>
    <t>Отношение объёма расходов на обслуживание  муниципального долга городского округа Кашира к объёму расходов бюджета городского округа Кашира (за исключением расходов, которые осуществляются за счёт субвенций )</t>
  </si>
  <si>
    <t xml:space="preserve"> Базовый вариант</t>
  </si>
  <si>
    <t>2023 год</t>
  </si>
  <si>
    <t>2024 год</t>
  </si>
  <si>
    <t>2025 год</t>
  </si>
  <si>
    <t>2026 год</t>
  </si>
  <si>
    <t>2027 год</t>
  </si>
  <si>
    <t>2028 год</t>
  </si>
  <si>
    <t xml:space="preserve">налоговые и неналоговые </t>
  </si>
  <si>
    <t>безвозмездные поступления</t>
  </si>
  <si>
    <t>Консервативный</t>
  </si>
  <si>
    <t>к постановлению от   №</t>
  </si>
  <si>
    <t>ПРОГНОЗ
основных характеристик бюджета городского округа Кашира  на долгосрочный период</t>
  </si>
  <si>
    <t xml:space="preserve">Приложение 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</si>
</sst>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 indent="1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/>
    <xf numFmtId="0" fontId="5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0" fontId="1" fillId="0" borderId="0" xfId="0" applyFont="1" applyFill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18"/>
  <sheetViews>
    <sheetView showGridLines="0" tabSelected="1" view="pageBreakPreview" zoomScale="75" zoomScaleNormal="100" zoomScaleSheetLayoutView="75" workbookViewId="0">
      <pane ySplit="7" topLeftCell="A8" activePane="bottomLeft" state="frozen"/>
      <selection pane="bottomLeft" activeCell="A3" sqref="A3:N3"/>
    </sheetView>
  </sheetViews>
  <sheetFormatPr defaultColWidth="8.5546875" defaultRowHeight="13.8"/>
  <cols>
    <col min="1" max="1" width="27.88671875" style="1" customWidth="1"/>
    <col min="2" max="2" width="10.5546875" style="2" customWidth="1"/>
    <col min="3" max="3" width="11.6640625" style="3" customWidth="1"/>
    <col min="4" max="4" width="13.44140625" style="19" customWidth="1"/>
    <col min="5" max="5" width="13.21875" style="19" customWidth="1"/>
    <col min="6" max="8" width="12.44140625" style="19" customWidth="1"/>
    <col min="9" max="10" width="13.44140625" style="19" customWidth="1"/>
    <col min="11" max="11" width="13.21875" style="19" customWidth="1"/>
    <col min="12" max="13" width="11.44140625" style="19" customWidth="1"/>
    <col min="14" max="14" width="12.21875" style="19" customWidth="1"/>
    <col min="15" max="15" width="8.5546875" style="3"/>
    <col min="16" max="16384" width="8.5546875" style="1"/>
  </cols>
  <sheetData>
    <row r="1" spans="1:14">
      <c r="M1" s="31" t="s">
        <v>23</v>
      </c>
      <c r="N1" s="31"/>
    </row>
    <row r="2" spans="1:14">
      <c r="M2" s="31" t="s">
        <v>21</v>
      </c>
      <c r="N2" s="31"/>
    </row>
    <row r="3" spans="1:14" s="3" customFormat="1" ht="69.599999999999994" customHeight="1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3" customFormat="1" ht="12" hidden="1" customHeight="1">
      <c r="A4" s="12"/>
      <c r="B4" s="12"/>
      <c r="C4" s="12"/>
      <c r="D4" s="14"/>
      <c r="E4" s="14"/>
      <c r="F4" s="14">
        <v>5</v>
      </c>
      <c r="G4" s="14"/>
      <c r="H4" s="14"/>
      <c r="I4" s="14"/>
      <c r="J4" s="14"/>
      <c r="K4" s="14"/>
      <c r="L4" s="19">
        <v>1.07</v>
      </c>
      <c r="M4" s="19">
        <v>1.07</v>
      </c>
      <c r="N4" s="19"/>
    </row>
    <row r="5" spans="1:14" s="3" customFormat="1" ht="14.55" customHeight="1">
      <c r="A5" s="36" t="s">
        <v>11</v>
      </c>
      <c r="B5" s="36"/>
      <c r="C5" s="36"/>
      <c r="D5" s="36"/>
      <c r="E5" s="36"/>
      <c r="F5" s="36"/>
      <c r="G5" s="36"/>
      <c r="H5" s="36"/>
      <c r="I5" s="34" t="s">
        <v>20</v>
      </c>
      <c r="J5" s="34"/>
      <c r="K5" s="34"/>
      <c r="L5" s="34"/>
      <c r="M5" s="34"/>
      <c r="N5" s="34"/>
    </row>
    <row r="6" spans="1:14" s="3" customFormat="1" ht="14.1" customHeight="1">
      <c r="A6" s="35" t="s">
        <v>0</v>
      </c>
      <c r="B6" s="35" t="s">
        <v>1</v>
      </c>
      <c r="C6" s="22" t="s">
        <v>12</v>
      </c>
      <c r="D6" s="29" t="s">
        <v>13</v>
      </c>
      <c r="E6" s="29" t="s">
        <v>14</v>
      </c>
      <c r="F6" s="29" t="s">
        <v>15</v>
      </c>
      <c r="G6" s="32" t="s">
        <v>16</v>
      </c>
      <c r="H6" s="32" t="s">
        <v>17</v>
      </c>
      <c r="I6" s="22" t="s">
        <v>12</v>
      </c>
      <c r="J6" s="29" t="s">
        <v>13</v>
      </c>
      <c r="K6" s="29" t="s">
        <v>14</v>
      </c>
      <c r="L6" s="29" t="s">
        <v>15</v>
      </c>
      <c r="M6" s="32" t="s">
        <v>16</v>
      </c>
      <c r="N6" s="32" t="s">
        <v>17</v>
      </c>
    </row>
    <row r="7" spans="1:14" s="3" customFormat="1">
      <c r="A7" s="35"/>
      <c r="B7" s="35"/>
      <c r="C7" s="23"/>
      <c r="D7" s="30"/>
      <c r="E7" s="30"/>
      <c r="F7" s="30"/>
      <c r="G7" s="32"/>
      <c r="H7" s="32"/>
      <c r="I7" s="23"/>
      <c r="J7" s="30"/>
      <c r="K7" s="30"/>
      <c r="L7" s="30"/>
      <c r="M7" s="32"/>
      <c r="N7" s="32"/>
    </row>
    <row r="8" spans="1:14" s="3" customFormat="1">
      <c r="A8" s="4" t="s">
        <v>2</v>
      </c>
      <c r="B8" s="5" t="s">
        <v>8</v>
      </c>
      <c r="C8" s="6">
        <f>SUM(C10:C11)</f>
        <v>3907327.6</v>
      </c>
      <c r="D8" s="15">
        <f t="shared" ref="D8:N8" si="0">SUM(D10:D11)</f>
        <v>4698418.0999999996</v>
      </c>
      <c r="E8" s="15">
        <f t="shared" si="0"/>
        <v>4422980</v>
      </c>
      <c r="F8" s="15">
        <f t="shared" si="0"/>
        <v>5934669.9000000004</v>
      </c>
      <c r="G8" s="15">
        <f t="shared" si="0"/>
        <v>6528136.8900000006</v>
      </c>
      <c r="H8" s="15">
        <f t="shared" si="0"/>
        <v>7180950.5790000008</v>
      </c>
      <c r="I8" s="15">
        <f t="shared" si="0"/>
        <v>3907327.6</v>
      </c>
      <c r="J8" s="15">
        <f t="shared" si="0"/>
        <v>4698418.0999999996</v>
      </c>
      <c r="K8" s="15">
        <f t="shared" si="0"/>
        <v>4422980</v>
      </c>
      <c r="L8" s="15">
        <f t="shared" si="0"/>
        <v>5934669.9000000004</v>
      </c>
      <c r="M8" s="15">
        <f t="shared" si="0"/>
        <v>5875323.2009999994</v>
      </c>
      <c r="N8" s="15">
        <f t="shared" si="0"/>
        <v>5816569.96899</v>
      </c>
    </row>
    <row r="9" spans="1:14" s="3" customFormat="1">
      <c r="A9" s="7" t="s">
        <v>3</v>
      </c>
      <c r="B9" s="5"/>
      <c r="C9" s="8"/>
      <c r="D9" s="16"/>
      <c r="E9" s="16"/>
      <c r="F9" s="16"/>
      <c r="G9" s="16"/>
      <c r="H9" s="16"/>
      <c r="I9" s="16"/>
      <c r="J9" s="16"/>
      <c r="K9" s="16"/>
      <c r="L9" s="20"/>
      <c r="M9" s="20"/>
      <c r="N9" s="21"/>
    </row>
    <row r="10" spans="1:14" s="3" customFormat="1">
      <c r="A10" s="24" t="s">
        <v>18</v>
      </c>
      <c r="B10" s="5" t="s">
        <v>8</v>
      </c>
      <c r="C10" s="8">
        <v>2189219</v>
      </c>
      <c r="D10" s="16">
        <v>2596464.7999999998</v>
      </c>
      <c r="E10" s="16">
        <v>2663881.2000000002</v>
      </c>
      <c r="F10" s="16">
        <v>2746031.9</v>
      </c>
      <c r="G10" s="16">
        <f>F10*1.1</f>
        <v>3020635.0900000003</v>
      </c>
      <c r="H10" s="16">
        <f>G10*1.1</f>
        <v>3322698.5990000004</v>
      </c>
      <c r="I10" s="8">
        <v>2189219</v>
      </c>
      <c r="J10" s="16">
        <v>2596464.7999999998</v>
      </c>
      <c r="K10" s="16">
        <v>2663881.2000000002</v>
      </c>
      <c r="L10" s="16">
        <v>2746031.9</v>
      </c>
      <c r="M10" s="16">
        <f t="shared" ref="M10:M11" si="1">L10*99/100</f>
        <v>2718571.5809999998</v>
      </c>
      <c r="N10" s="25">
        <f t="shared" ref="N10:N11" si="2">M10*99/100</f>
        <v>2691385.8651899998</v>
      </c>
    </row>
    <row r="11" spans="1:14" s="3" customFormat="1">
      <c r="A11" s="24" t="s">
        <v>19</v>
      </c>
      <c r="B11" s="5" t="s">
        <v>8</v>
      </c>
      <c r="C11" s="8">
        <v>1718108.6</v>
      </c>
      <c r="D11" s="16">
        <v>2101953.2999999998</v>
      </c>
      <c r="E11" s="16">
        <v>1759098.8</v>
      </c>
      <c r="F11" s="16">
        <v>3188638</v>
      </c>
      <c r="G11" s="16">
        <f>F11*1.1</f>
        <v>3507501.8000000003</v>
      </c>
      <c r="H11" s="16">
        <f t="shared" ref="H11:H12" si="3">G11*1.1</f>
        <v>3858251.9800000004</v>
      </c>
      <c r="I11" s="8">
        <v>1718108.6</v>
      </c>
      <c r="J11" s="16">
        <v>2101953.2999999998</v>
      </c>
      <c r="K11" s="16">
        <v>1759098.8</v>
      </c>
      <c r="L11" s="16">
        <v>3188638</v>
      </c>
      <c r="M11" s="16">
        <f t="shared" si="1"/>
        <v>3156751.62</v>
      </c>
      <c r="N11" s="25">
        <f t="shared" si="2"/>
        <v>3125184.1038000002</v>
      </c>
    </row>
    <row r="12" spans="1:14" s="3" customFormat="1">
      <c r="A12" s="4" t="s">
        <v>4</v>
      </c>
      <c r="B12" s="5" t="s">
        <v>8</v>
      </c>
      <c r="C12" s="9">
        <v>4433153.7</v>
      </c>
      <c r="D12" s="17">
        <v>4786138.4000000004</v>
      </c>
      <c r="E12" s="17">
        <v>4422980</v>
      </c>
      <c r="F12" s="15">
        <v>5934669.9000000004</v>
      </c>
      <c r="G12" s="15">
        <v>6449589.7999999998</v>
      </c>
      <c r="H12" s="15">
        <f t="shared" si="3"/>
        <v>7094548.7800000003</v>
      </c>
      <c r="I12" s="9">
        <v>4433153.7</v>
      </c>
      <c r="J12" s="17">
        <v>4786138.4000000004</v>
      </c>
      <c r="K12" s="17">
        <v>4422980</v>
      </c>
      <c r="L12" s="15">
        <v>5934669.9000000004</v>
      </c>
      <c r="M12" s="15">
        <v>5775323.2000000002</v>
      </c>
      <c r="N12" s="26">
        <f t="shared" ref="N12" si="4">M12*99/100</f>
        <v>5717569.9680000003</v>
      </c>
    </row>
    <row r="13" spans="1:14" ht="55.2">
      <c r="A13" s="4" t="s">
        <v>5</v>
      </c>
      <c r="B13" s="5" t="s">
        <v>8</v>
      </c>
      <c r="C13" s="9">
        <f t="shared" ref="C13:I13" si="5">C8-C12</f>
        <v>-525826.10000000009</v>
      </c>
      <c r="D13" s="15">
        <f t="shared" si="5"/>
        <v>-87720.300000000745</v>
      </c>
      <c r="E13" s="15">
        <f t="shared" si="5"/>
        <v>0</v>
      </c>
      <c r="F13" s="15">
        <f t="shared" si="5"/>
        <v>0</v>
      </c>
      <c r="G13" s="15">
        <f t="shared" si="5"/>
        <v>78547.090000000782</v>
      </c>
      <c r="H13" s="15">
        <f t="shared" si="5"/>
        <v>86401.799000000581</v>
      </c>
      <c r="I13" s="15">
        <f t="shared" si="5"/>
        <v>-525826.10000000009</v>
      </c>
      <c r="J13" s="15">
        <f t="shared" ref="J13:N13" si="6">J8-J12</f>
        <v>-87720.300000000745</v>
      </c>
      <c r="K13" s="15">
        <f t="shared" si="6"/>
        <v>0</v>
      </c>
      <c r="L13" s="15">
        <f t="shared" si="6"/>
        <v>0</v>
      </c>
      <c r="M13" s="15">
        <f t="shared" si="6"/>
        <v>100000.00099999923</v>
      </c>
      <c r="N13" s="15">
        <f t="shared" si="6"/>
        <v>99000.000989999622</v>
      </c>
    </row>
    <row r="14" spans="1:14" ht="32.549999999999997" customHeight="1">
      <c r="A14" s="4" t="s">
        <v>6</v>
      </c>
      <c r="B14" s="5" t="s">
        <v>8</v>
      </c>
      <c r="C14" s="9">
        <v>0</v>
      </c>
      <c r="D14" s="15">
        <v>87720.3</v>
      </c>
      <c r="E14" s="15">
        <v>87720.3</v>
      </c>
      <c r="F14" s="15">
        <v>87720.3</v>
      </c>
      <c r="G14" s="17">
        <v>0</v>
      </c>
      <c r="H14" s="17">
        <v>0</v>
      </c>
      <c r="I14" s="9">
        <v>0</v>
      </c>
      <c r="J14" s="15">
        <v>87720.3</v>
      </c>
      <c r="K14" s="15">
        <v>87720.3</v>
      </c>
      <c r="L14" s="15">
        <v>87720.3</v>
      </c>
      <c r="M14" s="17"/>
      <c r="N14" s="28">
        <v>0</v>
      </c>
    </row>
    <row r="15" spans="1:14" ht="112.95" customHeight="1">
      <c r="A15" s="24" t="s">
        <v>9</v>
      </c>
      <c r="B15" s="13" t="s">
        <v>7</v>
      </c>
      <c r="C15" s="8"/>
      <c r="D15" s="16">
        <v>8.6999999999999993</v>
      </c>
      <c r="E15" s="16">
        <v>8.6999999999999993</v>
      </c>
      <c r="F15" s="8">
        <v>8.6999999999999993</v>
      </c>
      <c r="G15" s="8">
        <v>0</v>
      </c>
      <c r="H15" s="8">
        <v>0</v>
      </c>
      <c r="I15" s="8">
        <v>0</v>
      </c>
      <c r="J15" s="16">
        <v>3.2</v>
      </c>
      <c r="K15" s="16">
        <v>3.2</v>
      </c>
      <c r="L15" s="16">
        <v>3.3</v>
      </c>
      <c r="M15" s="8">
        <v>1.1000000000000001</v>
      </c>
      <c r="N15" s="8">
        <v>0</v>
      </c>
    </row>
    <row r="16" spans="1:14" ht="124.2">
      <c r="A16" s="24" t="s">
        <v>10</v>
      </c>
      <c r="B16" s="11" t="s">
        <v>7</v>
      </c>
      <c r="C16" s="8">
        <v>0.1</v>
      </c>
      <c r="D16" s="16">
        <v>0.2</v>
      </c>
      <c r="E16" s="16">
        <v>0.2</v>
      </c>
      <c r="F16" s="16">
        <v>0.2</v>
      </c>
      <c r="G16" s="16">
        <v>0</v>
      </c>
      <c r="H16" s="16">
        <v>0</v>
      </c>
      <c r="I16" s="16">
        <v>0.1</v>
      </c>
      <c r="J16" s="16">
        <v>0.2</v>
      </c>
      <c r="K16" s="16">
        <v>0.2</v>
      </c>
      <c r="L16" s="16">
        <v>0.2</v>
      </c>
      <c r="M16" s="27">
        <v>0.01</v>
      </c>
      <c r="N16" s="16">
        <v>0</v>
      </c>
    </row>
    <row r="17" spans="3:11">
      <c r="C17" s="10"/>
      <c r="D17" s="18"/>
      <c r="E17" s="18"/>
      <c r="F17" s="18"/>
      <c r="G17" s="18"/>
      <c r="H17" s="18"/>
      <c r="I17" s="18"/>
      <c r="J17" s="18"/>
      <c r="K17" s="18"/>
    </row>
    <row r="18" spans="3:11">
      <c r="C18" s="10"/>
      <c r="D18" s="18"/>
      <c r="E18" s="18"/>
      <c r="F18" s="18"/>
      <c r="G18" s="18"/>
      <c r="H18" s="18"/>
      <c r="I18" s="18"/>
      <c r="J18" s="18"/>
      <c r="K18" s="18"/>
    </row>
  </sheetData>
  <mergeCells count="17">
    <mergeCell ref="H6:H7"/>
    <mergeCell ref="E6:E7"/>
    <mergeCell ref="M1:N1"/>
    <mergeCell ref="M2:N2"/>
    <mergeCell ref="F6:F7"/>
    <mergeCell ref="G6:G7"/>
    <mergeCell ref="N6:N7"/>
    <mergeCell ref="A3:N3"/>
    <mergeCell ref="J6:J7"/>
    <mergeCell ref="K6:K7"/>
    <mergeCell ref="L6:L7"/>
    <mergeCell ref="M6:M7"/>
    <mergeCell ref="I5:N5"/>
    <mergeCell ref="A6:A7"/>
    <mergeCell ref="B6:B7"/>
    <mergeCell ref="D6:D7"/>
    <mergeCell ref="A5:H5"/>
  </mergeCells>
  <pageMargins left="0" right="0" top="0.15748031496062992" bottom="0.15748031496062992" header="0.31496062992125984" footer="0.31496062992125984"/>
  <pageSetup paperSize="9" scale="7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Базовый вариант (2)</vt:lpstr>
      <vt:lpstr>'Базовый вариант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ManuilovNA</dc:creator>
  <cp:lastModifiedBy>УспенскаяЕИ</cp:lastModifiedBy>
  <cp:lastPrinted>2023-01-26T08:23:58Z</cp:lastPrinted>
  <dcterms:created xsi:type="dcterms:W3CDTF">2016-10-27T12:41:14Z</dcterms:created>
  <dcterms:modified xsi:type="dcterms:W3CDTF">2024-01-17T11:18:33Z</dcterms:modified>
</cp:coreProperties>
</file>