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 tabRatio="500" firstSheet="1" activeTab="1"/>
  </bookViews>
  <sheets>
    <sheet name="Лист1" sheetId="1" state="hidden" r:id="rId1"/>
    <sheet name="2023-2025" sheetId="5" r:id="rId2"/>
  </sheets>
  <definedNames>
    <definedName name="_xlnm._FilterDatabase" localSheetId="1" hidden="1">'2023-2025'!$C$8:$J$1269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1">'2023-2025'!$A$1:$J$1269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33" i="5"/>
  <c r="H41"/>
  <c r="J446"/>
  <c r="I446"/>
  <c r="H446"/>
  <c r="H994" l="1"/>
  <c r="H992"/>
  <c r="J1187" l="1"/>
  <c r="J1186" s="1"/>
  <c r="J1185" s="1"/>
  <c r="I1187"/>
  <c r="I1186" s="1"/>
  <c r="I1185" s="1"/>
  <c r="H1187"/>
  <c r="H1186" s="1"/>
  <c r="H1185" s="1"/>
  <c r="H1267" l="1"/>
  <c r="H1265"/>
  <c r="H486" l="1"/>
  <c r="H500" l="1"/>
  <c r="J842" l="1"/>
  <c r="J841" s="1"/>
  <c r="I842"/>
  <c r="I841" s="1"/>
  <c r="H842"/>
  <c r="H841" s="1"/>
  <c r="J96"/>
  <c r="J95" s="1"/>
  <c r="J94" s="1"/>
  <c r="I96"/>
  <c r="I95" s="1"/>
  <c r="I94" s="1"/>
  <c r="H96"/>
  <c r="H95" s="1"/>
  <c r="H94" s="1"/>
  <c r="H135" l="1"/>
  <c r="J1216" l="1"/>
  <c r="J1215" s="1"/>
  <c r="J1214" s="1"/>
  <c r="I1216"/>
  <c r="I1215" s="1"/>
  <c r="I1214" s="1"/>
  <c r="H1216"/>
  <c r="H1215" s="1"/>
  <c r="H1214" s="1"/>
  <c r="H1155" l="1"/>
  <c r="H1154" s="1"/>
  <c r="H1031" l="1"/>
  <c r="H1029"/>
  <c r="H273" l="1"/>
  <c r="H272" s="1"/>
  <c r="J60"/>
  <c r="I60"/>
  <c r="H60"/>
  <c r="J58"/>
  <c r="I58"/>
  <c r="H58"/>
  <c r="J55"/>
  <c r="I55"/>
  <c r="H55"/>
  <c r="H143"/>
  <c r="H1208"/>
  <c r="J872" l="1"/>
  <c r="J871" s="1"/>
  <c r="J870" s="1"/>
  <c r="J869" s="1"/>
  <c r="J868" s="1"/>
  <c r="H872"/>
  <c r="H871" s="1"/>
  <c r="H870" s="1"/>
  <c r="H869" s="1"/>
  <c r="H868" s="1"/>
  <c r="I872"/>
  <c r="I871" s="1"/>
  <c r="I870" s="1"/>
  <c r="I869" s="1"/>
  <c r="I868" s="1"/>
  <c r="H1256"/>
  <c r="H1254"/>
  <c r="H1252"/>
  <c r="H1249"/>
  <c r="H1248" s="1"/>
  <c r="I130"/>
  <c r="J130"/>
  <c r="H130"/>
  <c r="H1205"/>
  <c r="J567"/>
  <c r="J566" s="1"/>
  <c r="I567"/>
  <c r="I566" s="1"/>
  <c r="H567"/>
  <c r="H566" s="1"/>
  <c r="H1033"/>
  <c r="H954"/>
  <c r="H952"/>
  <c r="H1251" l="1"/>
  <c r="H951"/>
  <c r="H825" l="1"/>
  <c r="J828"/>
  <c r="H901" l="1"/>
  <c r="J159"/>
  <c r="J158" s="1"/>
  <c r="J157" s="1"/>
  <c r="I159"/>
  <c r="I158" s="1"/>
  <c r="I157" s="1"/>
  <c r="H159"/>
  <c r="H158" s="1"/>
  <c r="H157" s="1"/>
  <c r="H124" l="1"/>
  <c r="H830"/>
  <c r="H828"/>
  <c r="J442"/>
  <c r="J441" s="1"/>
  <c r="I442"/>
  <c r="I441" s="1"/>
  <c r="H442"/>
  <c r="H441" s="1"/>
  <c r="J449"/>
  <c r="J448" s="1"/>
  <c r="I449"/>
  <c r="I448" s="1"/>
  <c r="H449"/>
  <c r="H448" s="1"/>
  <c r="J1256" l="1"/>
  <c r="I1256"/>
  <c r="J1254"/>
  <c r="I1254"/>
  <c r="H72"/>
  <c r="H1000"/>
  <c r="H1054" l="1"/>
  <c r="H1052"/>
  <c r="H1051" l="1"/>
  <c r="H1045"/>
  <c r="H1042"/>
  <c r="H1041" l="1"/>
  <c r="J778"/>
  <c r="J777" s="1"/>
  <c r="I778"/>
  <c r="I777" s="1"/>
  <c r="H778"/>
  <c r="H777" s="1"/>
  <c r="I1130" l="1"/>
  <c r="I1129" s="1"/>
  <c r="I1128" s="1"/>
  <c r="J1130"/>
  <c r="J1129" s="1"/>
  <c r="J1128" s="1"/>
  <c r="I1093"/>
  <c r="I1092" s="1"/>
  <c r="I1091" s="1"/>
  <c r="I1090" s="1"/>
  <c r="I1089" s="1"/>
  <c r="J1093"/>
  <c r="J1092" s="1"/>
  <c r="J1091" s="1"/>
  <c r="J1090" s="1"/>
  <c r="J1089" s="1"/>
  <c r="H1093"/>
  <c r="I983"/>
  <c r="I982" s="1"/>
  <c r="I981" s="1"/>
  <c r="I980" s="1"/>
  <c r="I979" s="1"/>
  <c r="J983"/>
  <c r="J982" s="1"/>
  <c r="J981" s="1"/>
  <c r="J980" s="1"/>
  <c r="J979" s="1"/>
  <c r="H983"/>
  <c r="I787"/>
  <c r="J787"/>
  <c r="H787"/>
  <c r="I700" l="1"/>
  <c r="J700"/>
  <c r="H700"/>
  <c r="I1142" l="1"/>
  <c r="J1142"/>
  <c r="H1142"/>
  <c r="J429"/>
  <c r="J428" s="1"/>
  <c r="J427" s="1"/>
  <c r="J426" s="1"/>
  <c r="I429"/>
  <c r="I428" s="1"/>
  <c r="I427" s="1"/>
  <c r="I426" s="1"/>
  <c r="H429"/>
  <c r="H428" s="1"/>
  <c r="H427" s="1"/>
  <c r="H426" s="1"/>
  <c r="H603"/>
  <c r="H602" s="1"/>
  <c r="H599"/>
  <c r="H598" s="1"/>
  <c r="J579"/>
  <c r="J578" s="1"/>
  <c r="I579"/>
  <c r="I578" s="1"/>
  <c r="H579"/>
  <c r="H578" s="1"/>
  <c r="H1024" l="1"/>
  <c r="H1022"/>
  <c r="H1009" l="1"/>
  <c r="I1009"/>
  <c r="J1009"/>
  <c r="H1011"/>
  <c r="I1011"/>
  <c r="J1011"/>
  <c r="H1014"/>
  <c r="I1014"/>
  <c r="J1014"/>
  <c r="H1016"/>
  <c r="I1016"/>
  <c r="J1016"/>
  <c r="H1019"/>
  <c r="H1018" s="1"/>
  <c r="I1019"/>
  <c r="I1018" s="1"/>
  <c r="J1019"/>
  <c r="J1018" s="1"/>
  <c r="I1022"/>
  <c r="J1022"/>
  <c r="I1024"/>
  <c r="J1024"/>
  <c r="H1026"/>
  <c r="I1026"/>
  <c r="J1026"/>
  <c r="H1013" l="1"/>
  <c r="H1008"/>
  <c r="H1021"/>
  <c r="I1021"/>
  <c r="J1021"/>
  <c r="I1008"/>
  <c r="J1008"/>
  <c r="J1013"/>
  <c r="I1013"/>
  <c r="H930" l="1"/>
  <c r="H803" l="1"/>
  <c r="H802" s="1"/>
  <c r="J209"/>
  <c r="J208" s="1"/>
  <c r="J207" s="1"/>
  <c r="I209"/>
  <c r="I208" s="1"/>
  <c r="I207" s="1"/>
  <c r="H209"/>
  <c r="H208" s="1"/>
  <c r="H207" s="1"/>
  <c r="J205"/>
  <c r="J204" s="1"/>
  <c r="J203" s="1"/>
  <c r="I205"/>
  <c r="I204" s="1"/>
  <c r="I203" s="1"/>
  <c r="H205"/>
  <c r="H204" s="1"/>
  <c r="H203" s="1"/>
  <c r="J901"/>
  <c r="I901"/>
  <c r="J899"/>
  <c r="I899"/>
  <c r="H899"/>
  <c r="J117"/>
  <c r="J116" s="1"/>
  <c r="J115" s="1"/>
  <c r="J114" s="1"/>
  <c r="I117"/>
  <c r="I116" s="1"/>
  <c r="I115" s="1"/>
  <c r="I114" s="1"/>
  <c r="H117"/>
  <c r="H116" s="1"/>
  <c r="H115" s="1"/>
  <c r="H114" s="1"/>
  <c r="H898" l="1"/>
  <c r="I898"/>
  <c r="J898"/>
  <c r="J786" l="1"/>
  <c r="J785" s="1"/>
  <c r="J784" s="1"/>
  <c r="J783" s="1"/>
  <c r="I786"/>
  <c r="I785" s="1"/>
  <c r="I784" s="1"/>
  <c r="I783" s="1"/>
  <c r="I699"/>
  <c r="I698" s="1"/>
  <c r="I697" s="1"/>
  <c r="I696" s="1"/>
  <c r="H786"/>
  <c r="H785" s="1"/>
  <c r="H784" s="1"/>
  <c r="H783" s="1"/>
  <c r="J699"/>
  <c r="J698" s="1"/>
  <c r="J697" s="1"/>
  <c r="J696" s="1"/>
  <c r="H699"/>
  <c r="H698" s="1"/>
  <c r="H697" s="1"/>
  <c r="H696" s="1"/>
  <c r="J1135"/>
  <c r="J1134" s="1"/>
  <c r="I1135"/>
  <c r="I1134" s="1"/>
  <c r="H1135"/>
  <c r="H1134" s="1"/>
  <c r="H1092" l="1"/>
  <c r="H1091" s="1"/>
  <c r="H1090" s="1"/>
  <c r="H1089" s="1"/>
  <c r="H982"/>
  <c r="H981" s="1"/>
  <c r="H980" s="1"/>
  <c r="H979" s="1"/>
  <c r="H1175" l="1"/>
  <c r="J591"/>
  <c r="J590" s="1"/>
  <c r="I591"/>
  <c r="I590" s="1"/>
  <c r="H591"/>
  <c r="H590" s="1"/>
  <c r="H1115" l="1"/>
  <c r="H1114" s="1"/>
  <c r="H934"/>
  <c r="H933" s="1"/>
  <c r="J781" l="1"/>
  <c r="J780" s="1"/>
  <c r="J776" s="1"/>
  <c r="I781"/>
  <c r="I780" s="1"/>
  <c r="I776" s="1"/>
  <c r="H781"/>
  <c r="H780" s="1"/>
  <c r="H776" s="1"/>
  <c r="J747"/>
  <c r="J746" s="1"/>
  <c r="I747"/>
  <c r="I746" s="1"/>
  <c r="H747"/>
  <c r="H746" s="1"/>
  <c r="I1045"/>
  <c r="J1045"/>
  <c r="I1049"/>
  <c r="I1048" s="1"/>
  <c r="J1049"/>
  <c r="J1048" s="1"/>
  <c r="J877"/>
  <c r="J876" s="1"/>
  <c r="J875" s="1"/>
  <c r="I877"/>
  <c r="I876" s="1"/>
  <c r="I875" s="1"/>
  <c r="H877"/>
  <c r="H876" s="1"/>
  <c r="H875" s="1"/>
  <c r="J488"/>
  <c r="I488"/>
  <c r="H488"/>
  <c r="H806"/>
  <c r="H805" s="1"/>
  <c r="H800"/>
  <c r="H799" s="1"/>
  <c r="J439" l="1"/>
  <c r="J438" s="1"/>
  <c r="I439"/>
  <c r="I438" s="1"/>
  <c r="H439"/>
  <c r="H438" s="1"/>
  <c r="J397"/>
  <c r="J396" s="1"/>
  <c r="J395" s="1"/>
  <c r="I397"/>
  <c r="I396" s="1"/>
  <c r="I395" s="1"/>
  <c r="H397"/>
  <c r="H396" s="1"/>
  <c r="H395" s="1"/>
  <c r="J688"/>
  <c r="J687" s="1"/>
  <c r="J686" s="1"/>
  <c r="I688"/>
  <c r="I687" s="1"/>
  <c r="I686" s="1"/>
  <c r="H688"/>
  <c r="H687" s="1"/>
  <c r="H686" s="1"/>
  <c r="J660"/>
  <c r="J659" s="1"/>
  <c r="I660"/>
  <c r="I659" s="1"/>
  <c r="H660"/>
  <c r="H659" s="1"/>
  <c r="J652"/>
  <c r="J651" s="1"/>
  <c r="I652"/>
  <c r="I651" s="1"/>
  <c r="H652"/>
  <c r="H651" s="1"/>
  <c r="J615" l="1"/>
  <c r="J614" s="1"/>
  <c r="I615"/>
  <c r="I614" s="1"/>
  <c r="H615"/>
  <c r="H614" s="1"/>
  <c r="J1102"/>
  <c r="J1101" s="1"/>
  <c r="I1102"/>
  <c r="I1101" s="1"/>
  <c r="H1102"/>
  <c r="H1101" s="1"/>
  <c r="I1183" l="1"/>
  <c r="I1182" s="1"/>
  <c r="J1183"/>
  <c r="J1182" s="1"/>
  <c r="H1183"/>
  <c r="H1182" s="1"/>
  <c r="J800" l="1"/>
  <c r="J799" s="1"/>
  <c r="I800"/>
  <c r="I799" s="1"/>
  <c r="I321" l="1"/>
  <c r="J321"/>
  <c r="H321"/>
  <c r="J318"/>
  <c r="J317" s="1"/>
  <c r="I318"/>
  <c r="I317" s="1"/>
  <c r="H318"/>
  <c r="H317" s="1"/>
  <c r="H1005"/>
  <c r="H945"/>
  <c r="J938" l="1"/>
  <c r="J937" s="1"/>
  <c r="I938"/>
  <c r="I937" s="1"/>
  <c r="H938"/>
  <c r="H937" s="1"/>
  <c r="I934"/>
  <c r="I933" s="1"/>
  <c r="H1003" l="1"/>
  <c r="H1002" s="1"/>
  <c r="J303"/>
  <c r="J302" s="1"/>
  <c r="I303"/>
  <c r="I302" s="1"/>
  <c r="H303"/>
  <c r="H302" s="1"/>
  <c r="J266"/>
  <c r="J265" s="1"/>
  <c r="I266"/>
  <c r="I265" s="1"/>
  <c r="H266"/>
  <c r="H265" s="1"/>
  <c r="H1231"/>
  <c r="J174" l="1"/>
  <c r="J173" s="1"/>
  <c r="I174"/>
  <c r="I173" s="1"/>
  <c r="H174"/>
  <c r="H173" s="1"/>
  <c r="H564" l="1"/>
  <c r="H563" s="1"/>
  <c r="J343" l="1"/>
  <c r="J342" s="1"/>
  <c r="J341" s="1"/>
  <c r="I343"/>
  <c r="I342" s="1"/>
  <c r="I341" s="1"/>
  <c r="H343"/>
  <c r="H342" s="1"/>
  <c r="H341" s="1"/>
  <c r="H594"/>
  <c r="H1049"/>
  <c r="H1048" s="1"/>
  <c r="J971" l="1"/>
  <c r="J970" s="1"/>
  <c r="J969" s="1"/>
  <c r="J968" s="1"/>
  <c r="I971"/>
  <c r="I970" s="1"/>
  <c r="I969" s="1"/>
  <c r="I968" s="1"/>
  <c r="H971"/>
  <c r="H970" s="1"/>
  <c r="H969" s="1"/>
  <c r="H968" s="1"/>
  <c r="J532" l="1"/>
  <c r="J531" s="1"/>
  <c r="I532"/>
  <c r="I531" s="1"/>
  <c r="H532"/>
  <c r="H531" s="1"/>
  <c r="I47"/>
  <c r="J47"/>
  <c r="H47"/>
  <c r="J835" l="1"/>
  <c r="J834" s="1"/>
  <c r="J833" s="1"/>
  <c r="J832" s="1"/>
  <c r="I835"/>
  <c r="I834" s="1"/>
  <c r="I833" s="1"/>
  <c r="I832" s="1"/>
  <c r="H835"/>
  <c r="H834" s="1"/>
  <c r="H833" s="1"/>
  <c r="H832" s="1"/>
  <c r="H728" l="1"/>
  <c r="H726"/>
  <c r="J725"/>
  <c r="J724" s="1"/>
  <c r="J723" s="1"/>
  <c r="I725"/>
  <c r="I724" s="1"/>
  <c r="I723" s="1"/>
  <c r="H725" l="1"/>
  <c r="H724" s="1"/>
  <c r="H723" s="1"/>
  <c r="I528"/>
  <c r="J528"/>
  <c r="H528"/>
  <c r="H1164" l="1"/>
  <c r="H1162"/>
  <c r="H1130"/>
  <c r="H1129" s="1"/>
  <c r="H1128" s="1"/>
  <c r="J959"/>
  <c r="J958" s="1"/>
  <c r="J957" s="1"/>
  <c r="I959"/>
  <c r="I958" s="1"/>
  <c r="I957" s="1"/>
  <c r="H959"/>
  <c r="H958" s="1"/>
  <c r="H957" s="1"/>
  <c r="J806" l="1"/>
  <c r="J805" s="1"/>
  <c r="I806"/>
  <c r="I805" s="1"/>
  <c r="J75"/>
  <c r="J74" s="1"/>
  <c r="I75"/>
  <c r="I74" s="1"/>
  <c r="H75"/>
  <c r="H74" s="1"/>
  <c r="J72"/>
  <c r="I72"/>
  <c r="J70"/>
  <c r="I70"/>
  <c r="H70"/>
  <c r="J69" l="1"/>
  <c r="J68" s="1"/>
  <c r="J67" s="1"/>
  <c r="J66" s="1"/>
  <c r="H69"/>
  <c r="H68" s="1"/>
  <c r="H67" s="1"/>
  <c r="H66" s="1"/>
  <c r="I69"/>
  <c r="I68" s="1"/>
  <c r="I67" s="1"/>
  <c r="I66" s="1"/>
  <c r="J930" l="1"/>
  <c r="I930"/>
  <c r="J1162" l="1"/>
  <c r="I1162"/>
  <c r="H1111"/>
  <c r="J1133"/>
  <c r="I1133"/>
  <c r="H1133" l="1"/>
  <c r="J839" l="1"/>
  <c r="J838" s="1"/>
  <c r="J837" s="1"/>
  <c r="I839"/>
  <c r="I838" s="1"/>
  <c r="I837" s="1"/>
  <c r="H839"/>
  <c r="H838" s="1"/>
  <c r="H837" s="1"/>
  <c r="J453"/>
  <c r="J452" s="1"/>
  <c r="J451" s="1"/>
  <c r="I453"/>
  <c r="I452" s="1"/>
  <c r="I451" s="1"/>
  <c r="H453"/>
  <c r="H452" s="1"/>
  <c r="H451" s="1"/>
  <c r="H519"/>
  <c r="J594"/>
  <c r="J1115"/>
  <c r="J1114" s="1"/>
  <c r="I1115"/>
  <c r="I1114" s="1"/>
  <c r="I678" l="1"/>
  <c r="I677" s="1"/>
  <c r="J678"/>
  <c r="J677" s="1"/>
  <c r="H678"/>
  <c r="J171" l="1"/>
  <c r="I171"/>
  <c r="H171"/>
  <c r="J169"/>
  <c r="I169"/>
  <c r="H169"/>
  <c r="J537"/>
  <c r="J536" s="1"/>
  <c r="J535" s="1"/>
  <c r="I537"/>
  <c r="I536" s="1"/>
  <c r="I535" s="1"/>
  <c r="H537"/>
  <c r="H536" s="1"/>
  <c r="H535" s="1"/>
  <c r="J763"/>
  <c r="J762" s="1"/>
  <c r="I763"/>
  <c r="I762" s="1"/>
  <c r="H763"/>
  <c r="H762" s="1"/>
  <c r="H761" s="1"/>
  <c r="J149"/>
  <c r="J148" s="1"/>
  <c r="J147" s="1"/>
  <c r="J146" s="1"/>
  <c r="I149"/>
  <c r="I148" s="1"/>
  <c r="I147" s="1"/>
  <c r="I146" s="1"/>
  <c r="H149"/>
  <c r="H148" s="1"/>
  <c r="H147" s="1"/>
  <c r="H146" s="1"/>
  <c r="I168" l="1"/>
  <c r="I167" s="1"/>
  <c r="J168"/>
  <c r="J167" s="1"/>
  <c r="H168"/>
  <c r="H167" s="1"/>
  <c r="J1149" l="1"/>
  <c r="I1149"/>
  <c r="H1149"/>
  <c r="J607" l="1"/>
  <c r="J606" s="1"/>
  <c r="I607"/>
  <c r="I606" s="1"/>
  <c r="H607"/>
  <c r="H606" s="1"/>
  <c r="J964"/>
  <c r="J963" s="1"/>
  <c r="J962" s="1"/>
  <c r="I964"/>
  <c r="I963" s="1"/>
  <c r="I962" s="1"/>
  <c r="H964"/>
  <c r="H963" s="1"/>
  <c r="H962" s="1"/>
  <c r="J545"/>
  <c r="J544" s="1"/>
  <c r="J543" s="1"/>
  <c r="J542" s="1"/>
  <c r="J541" s="1"/>
  <c r="J540" s="1"/>
  <c r="I545"/>
  <c r="I544" s="1"/>
  <c r="I543" s="1"/>
  <c r="I542" s="1"/>
  <c r="I541" s="1"/>
  <c r="I540" s="1"/>
  <c r="H545"/>
  <c r="H544" s="1"/>
  <c r="H543" s="1"/>
  <c r="H542" s="1"/>
  <c r="H541" s="1"/>
  <c r="H540" s="1"/>
  <c r="J884" l="1"/>
  <c r="J883" s="1"/>
  <c r="J882" s="1"/>
  <c r="J881" s="1"/>
  <c r="J880" s="1"/>
  <c r="I884"/>
  <c r="I883" s="1"/>
  <c r="I882" s="1"/>
  <c r="I881" s="1"/>
  <c r="I880" s="1"/>
  <c r="H884"/>
  <c r="H883" s="1"/>
  <c r="H882" s="1"/>
  <c r="H881" s="1"/>
  <c r="H880" s="1"/>
  <c r="J553"/>
  <c r="J552" s="1"/>
  <c r="I553"/>
  <c r="I552" s="1"/>
  <c r="H553"/>
  <c r="H552" s="1"/>
  <c r="H551" s="1"/>
  <c r="H550" s="1"/>
  <c r="I551" l="1"/>
  <c r="I550" s="1"/>
  <c r="J551"/>
  <c r="J550" s="1"/>
  <c r="J603"/>
  <c r="J602" s="1"/>
  <c r="I603"/>
  <c r="I602" s="1"/>
  <c r="J500" l="1"/>
  <c r="J499" s="1"/>
  <c r="I500"/>
  <c r="I499" s="1"/>
  <c r="H499"/>
  <c r="J1148" l="1"/>
  <c r="J1147" s="1"/>
  <c r="J1146" s="1"/>
  <c r="I1148"/>
  <c r="I1147" s="1"/>
  <c r="I1146" s="1"/>
  <c r="H1148"/>
  <c r="H1147" s="1"/>
  <c r="H1146" s="1"/>
  <c r="J92" l="1"/>
  <c r="I92"/>
  <c r="H92"/>
  <c r="J84"/>
  <c r="I84"/>
  <c r="H84"/>
  <c r="J1212"/>
  <c r="J1211" s="1"/>
  <c r="J1210" s="1"/>
  <c r="I1212"/>
  <c r="I1211" s="1"/>
  <c r="I1210" s="1"/>
  <c r="H1212"/>
  <c r="H1211" s="1"/>
  <c r="H1210" s="1"/>
  <c r="J41"/>
  <c r="I41"/>
  <c r="J33"/>
  <c r="I33"/>
  <c r="H33"/>
  <c r="J897"/>
  <c r="J896" s="1"/>
  <c r="J892"/>
  <c r="J891" s="1"/>
  <c r="J890" s="1"/>
  <c r="J866"/>
  <c r="J865" s="1"/>
  <c r="J864" s="1"/>
  <c r="J863" s="1"/>
  <c r="J862" s="1"/>
  <c r="J861" s="1"/>
  <c r="J858"/>
  <c r="J857" s="1"/>
  <c r="J856" s="1"/>
  <c r="J854"/>
  <c r="J853" s="1"/>
  <c r="J852" s="1"/>
  <c r="J850"/>
  <c r="J849" s="1"/>
  <c r="J848" s="1"/>
  <c r="J830"/>
  <c r="J825"/>
  <c r="J821"/>
  <c r="J819"/>
  <c r="J815"/>
  <c r="J814" s="1"/>
  <c r="J813" s="1"/>
  <c r="J803"/>
  <c r="J802" s="1"/>
  <c r="J797"/>
  <c r="J796" s="1"/>
  <c r="J774"/>
  <c r="J773" s="1"/>
  <c r="J772" s="1"/>
  <c r="J771" s="1"/>
  <c r="J769"/>
  <c r="J768" s="1"/>
  <c r="J767" s="1"/>
  <c r="J758"/>
  <c r="J757" s="1"/>
  <c r="J756" s="1"/>
  <c r="J752"/>
  <c r="J751" s="1"/>
  <c r="J750" s="1"/>
  <c r="J749" s="1"/>
  <c r="J744"/>
  <c r="J743" s="1"/>
  <c r="J741"/>
  <c r="J740" s="1"/>
  <c r="J733"/>
  <c r="J732" s="1"/>
  <c r="J731" s="1"/>
  <c r="J720"/>
  <c r="J719" s="1"/>
  <c r="J718" s="1"/>
  <c r="J717" s="1"/>
  <c r="J716" s="1"/>
  <c r="J713"/>
  <c r="J712" s="1"/>
  <c r="J711" s="1"/>
  <c r="J710" s="1"/>
  <c r="J709" s="1"/>
  <c r="J708" s="1"/>
  <c r="J694"/>
  <c r="J693" s="1"/>
  <c r="J692" s="1"/>
  <c r="J691" s="1"/>
  <c r="J684"/>
  <c r="J683" s="1"/>
  <c r="J682" s="1"/>
  <c r="J674"/>
  <c r="J673" s="1"/>
  <c r="J670"/>
  <c r="J669" s="1"/>
  <c r="J668" s="1"/>
  <c r="J663"/>
  <c r="J662" s="1"/>
  <c r="J657"/>
  <c r="J656" s="1"/>
  <c r="J649"/>
  <c r="J648" s="1"/>
  <c r="J1267"/>
  <c r="J1265"/>
  <c r="J1263"/>
  <c r="J1252"/>
  <c r="J1249"/>
  <c r="J1248" s="1"/>
  <c r="J1246"/>
  <c r="J1245" s="1"/>
  <c r="J1239"/>
  <c r="J1238" s="1"/>
  <c r="J1237" s="1"/>
  <c r="J1236" s="1"/>
  <c r="J1235" s="1"/>
  <c r="J1234" s="1"/>
  <c r="J1233" s="1"/>
  <c r="J1231"/>
  <c r="J1230" s="1"/>
  <c r="J1229" s="1"/>
  <c r="J1227"/>
  <c r="J1226" s="1"/>
  <c r="J1224"/>
  <c r="J1223" s="1"/>
  <c r="J1208"/>
  <c r="J1205"/>
  <c r="J739" l="1"/>
  <c r="J738" s="1"/>
  <c r="J737" s="1"/>
  <c r="J860"/>
  <c r="J655"/>
  <c r="J654" s="1"/>
  <c r="J647"/>
  <c r="J646" s="1"/>
  <c r="J795"/>
  <c r="J794" s="1"/>
  <c r="J793" s="1"/>
  <c r="J792" s="1"/>
  <c r="J791" s="1"/>
  <c r="J755"/>
  <c r="J754" s="1"/>
  <c r="J730"/>
  <c r="J1204"/>
  <c r="J1203" s="1"/>
  <c r="J1202" s="1"/>
  <c r="J1201" s="1"/>
  <c r="J1200" s="1"/>
  <c r="J1199" s="1"/>
  <c r="J1251"/>
  <c r="J1244" s="1"/>
  <c r="J1243" s="1"/>
  <c r="J1242" s="1"/>
  <c r="J1241" s="1"/>
  <c r="J818"/>
  <c r="J817" s="1"/>
  <c r="J824"/>
  <c r="J823" s="1"/>
  <c r="J1222"/>
  <c r="J1221" s="1"/>
  <c r="J1220" s="1"/>
  <c r="J1219" s="1"/>
  <c r="J1218" s="1"/>
  <c r="J889"/>
  <c r="J888" s="1"/>
  <c r="J1262"/>
  <c r="J1261" s="1"/>
  <c r="J1260" s="1"/>
  <c r="J1259" s="1"/>
  <c r="J1258" s="1"/>
  <c r="J847"/>
  <c r="J846" s="1"/>
  <c r="J845" s="1"/>
  <c r="J844" s="1"/>
  <c r="J672"/>
  <c r="J667" s="1"/>
  <c r="J766"/>
  <c r="J765" s="1"/>
  <c r="J645" l="1"/>
  <c r="J722"/>
  <c r="J715" s="1"/>
  <c r="J707" s="1"/>
  <c r="J736"/>
  <c r="J735" s="1"/>
  <c r="J887"/>
  <c r="J879" s="1"/>
  <c r="J1198"/>
  <c r="J812"/>
  <c r="J811" s="1"/>
  <c r="J644" l="1"/>
  <c r="J643" s="1"/>
  <c r="J810"/>
  <c r="J809" s="1"/>
  <c r="J808" s="1"/>
  <c r="J575"/>
  <c r="J574" s="1"/>
  <c r="J573" s="1"/>
  <c r="J571" s="1"/>
  <c r="J570" s="1"/>
  <c r="I575"/>
  <c r="I574" s="1"/>
  <c r="H575"/>
  <c r="H574" s="1"/>
  <c r="H573" s="1"/>
  <c r="H571" s="1"/>
  <c r="H570" s="1"/>
  <c r="I573" l="1"/>
  <c r="I572" s="1"/>
  <c r="H572"/>
  <c r="J572"/>
  <c r="I571" l="1"/>
  <c r="I570" s="1"/>
  <c r="J587"/>
  <c r="J586" s="1"/>
  <c r="I587"/>
  <c r="I586" s="1"/>
  <c r="H587"/>
  <c r="H586" s="1"/>
  <c r="I594"/>
  <c r="I593" s="1"/>
  <c r="H593"/>
  <c r="J1195"/>
  <c r="J1194" s="1"/>
  <c r="J1193" s="1"/>
  <c r="J1192" s="1"/>
  <c r="J1191" s="1"/>
  <c r="J1190" s="1"/>
  <c r="J1189" s="1"/>
  <c r="I1195"/>
  <c r="I1194" s="1"/>
  <c r="I1193" s="1"/>
  <c r="I1192" s="1"/>
  <c r="I1191" s="1"/>
  <c r="I1190" s="1"/>
  <c r="I1189" s="1"/>
  <c r="H1195"/>
  <c r="H1194" s="1"/>
  <c r="H1193" s="1"/>
  <c r="H1192" s="1"/>
  <c r="H1191" s="1"/>
  <c r="H1190" s="1"/>
  <c r="H1189" s="1"/>
  <c r="J1178"/>
  <c r="I1178"/>
  <c r="H1178"/>
  <c r="J1175"/>
  <c r="I1175"/>
  <c r="J1173"/>
  <c r="I1173"/>
  <c r="H1173"/>
  <c r="J1167"/>
  <c r="J1166" s="1"/>
  <c r="I1167"/>
  <c r="I1166" s="1"/>
  <c r="H1167"/>
  <c r="H1166" s="1"/>
  <c r="J1161"/>
  <c r="I1161"/>
  <c r="H1161"/>
  <c r="J1155"/>
  <c r="J1154" s="1"/>
  <c r="J1153" s="1"/>
  <c r="J1152" s="1"/>
  <c r="I1155"/>
  <c r="I1154" s="1"/>
  <c r="I1153" s="1"/>
  <c r="I1152" s="1"/>
  <c r="H1153"/>
  <c r="H1152" s="1"/>
  <c r="J1141"/>
  <c r="J1140" s="1"/>
  <c r="J1139" s="1"/>
  <c r="J1138" s="1"/>
  <c r="I1141"/>
  <c r="I1140" s="1"/>
  <c r="I1139" s="1"/>
  <c r="I1138" s="1"/>
  <c r="H1141"/>
  <c r="H1140" s="1"/>
  <c r="H1139" s="1"/>
  <c r="H1138" s="1"/>
  <c r="J1125"/>
  <c r="J1124" s="1"/>
  <c r="I1125"/>
  <c r="I1124" s="1"/>
  <c r="H1125"/>
  <c r="H1124" s="1"/>
  <c r="J1121"/>
  <c r="J1120" s="1"/>
  <c r="I1121"/>
  <c r="I1120" s="1"/>
  <c r="H1121"/>
  <c r="H1120" s="1"/>
  <c r="J1111"/>
  <c r="J1110" s="1"/>
  <c r="I1111"/>
  <c r="I1110" s="1"/>
  <c r="H1110"/>
  <c r="J1107"/>
  <c r="J1106" s="1"/>
  <c r="J1105" s="1"/>
  <c r="I1107"/>
  <c r="I1106" s="1"/>
  <c r="I1105" s="1"/>
  <c r="H1107"/>
  <c r="H1106" s="1"/>
  <c r="H1105" s="1"/>
  <c r="J1100"/>
  <c r="J1099" s="1"/>
  <c r="I1100"/>
  <c r="I1099" s="1"/>
  <c r="H1100"/>
  <c r="H1099" s="1"/>
  <c r="J1087"/>
  <c r="J1086" s="1"/>
  <c r="J1085" s="1"/>
  <c r="J1084" s="1"/>
  <c r="J1083" s="1"/>
  <c r="I1087"/>
  <c r="I1086" s="1"/>
  <c r="I1085" s="1"/>
  <c r="I1084" s="1"/>
  <c r="I1083" s="1"/>
  <c r="H1087"/>
  <c r="H1086" s="1"/>
  <c r="H1085" s="1"/>
  <c r="H1084" s="1"/>
  <c r="H1083" s="1"/>
  <c r="J1081"/>
  <c r="I1081"/>
  <c r="H1081"/>
  <c r="J1079"/>
  <c r="I1079"/>
  <c r="H1079"/>
  <c r="J1072"/>
  <c r="J1071" s="1"/>
  <c r="I1072"/>
  <c r="I1071" s="1"/>
  <c r="H1072"/>
  <c r="H1071" s="1"/>
  <c r="J1067"/>
  <c r="J1066" s="1"/>
  <c r="I1067"/>
  <c r="I1066" s="1"/>
  <c r="H1067"/>
  <c r="H1066" s="1"/>
  <c r="J1063"/>
  <c r="J1062" s="1"/>
  <c r="J1061" s="1"/>
  <c r="I1063"/>
  <c r="I1062" s="1"/>
  <c r="I1061" s="1"/>
  <c r="H1063"/>
  <c r="H1062" s="1"/>
  <c r="H1061" s="1"/>
  <c r="J1057"/>
  <c r="J1056" s="1"/>
  <c r="I1057"/>
  <c r="I1056" s="1"/>
  <c r="H1057"/>
  <c r="H1056" s="1"/>
  <c r="J1052"/>
  <c r="J1051" s="1"/>
  <c r="I1052"/>
  <c r="I1051" s="1"/>
  <c r="J1042"/>
  <c r="J1041" s="1"/>
  <c r="I1042"/>
  <c r="I1041" s="1"/>
  <c r="J1038"/>
  <c r="I1038"/>
  <c r="H1038"/>
  <c r="J1036"/>
  <c r="I1036"/>
  <c r="H1036"/>
  <c r="J1033"/>
  <c r="I1033"/>
  <c r="J1031"/>
  <c r="I1031"/>
  <c r="J1029"/>
  <c r="I1029"/>
  <c r="J1005"/>
  <c r="I1005"/>
  <c r="J1003"/>
  <c r="I1003"/>
  <c r="J1000"/>
  <c r="I1000"/>
  <c r="J998"/>
  <c r="I998"/>
  <c r="H998"/>
  <c r="J996"/>
  <c r="I996"/>
  <c r="H996"/>
  <c r="J994"/>
  <c r="I994"/>
  <c r="J992"/>
  <c r="I992"/>
  <c r="J976"/>
  <c r="J975" s="1"/>
  <c r="J974" s="1"/>
  <c r="J973" s="1"/>
  <c r="J967" s="1"/>
  <c r="I976"/>
  <c r="I975" s="1"/>
  <c r="I974" s="1"/>
  <c r="I973" s="1"/>
  <c r="I967" s="1"/>
  <c r="H976"/>
  <c r="H975" s="1"/>
  <c r="H974" s="1"/>
  <c r="H973" s="1"/>
  <c r="H967" s="1"/>
  <c r="J954"/>
  <c r="I954"/>
  <c r="J952"/>
  <c r="I952"/>
  <c r="J949"/>
  <c r="J948" s="1"/>
  <c r="I949"/>
  <c r="I948" s="1"/>
  <c r="H949"/>
  <c r="H948" s="1"/>
  <c r="J945"/>
  <c r="J944" s="1"/>
  <c r="I945"/>
  <c r="I944" s="1"/>
  <c r="H944"/>
  <c r="J942"/>
  <c r="J941" s="1"/>
  <c r="I942"/>
  <c r="I941" s="1"/>
  <c r="H942"/>
  <c r="H941" s="1"/>
  <c r="J934"/>
  <c r="J933" s="1"/>
  <c r="J929"/>
  <c r="I929"/>
  <c r="H929"/>
  <c r="J921"/>
  <c r="J920" s="1"/>
  <c r="J919" s="1"/>
  <c r="I921"/>
  <c r="I920" s="1"/>
  <c r="I919" s="1"/>
  <c r="H921"/>
  <c r="H920" s="1"/>
  <c r="H919" s="1"/>
  <c r="J917"/>
  <c r="J916" s="1"/>
  <c r="J915" s="1"/>
  <c r="I917"/>
  <c r="I916" s="1"/>
  <c r="I915" s="1"/>
  <c r="H917"/>
  <c r="H916" s="1"/>
  <c r="H915" s="1"/>
  <c r="J913"/>
  <c r="J912" s="1"/>
  <c r="I913"/>
  <c r="I912" s="1"/>
  <c r="H913"/>
  <c r="H912" s="1"/>
  <c r="J910"/>
  <c r="J909" s="1"/>
  <c r="I910"/>
  <c r="I909" s="1"/>
  <c r="H910"/>
  <c r="H909" s="1"/>
  <c r="H1035" l="1"/>
  <c r="J1040"/>
  <c r="I1040"/>
  <c r="H1040"/>
  <c r="I1002"/>
  <c r="J1035"/>
  <c r="J951"/>
  <c r="J928" s="1"/>
  <c r="J927" s="1"/>
  <c r="H1160"/>
  <c r="H1159" s="1"/>
  <c r="H1145" s="1"/>
  <c r="H1109"/>
  <c r="H1104" s="1"/>
  <c r="H1172"/>
  <c r="J1172"/>
  <c r="J1171" s="1"/>
  <c r="J1170" s="1"/>
  <c r="J1169" s="1"/>
  <c r="J1078"/>
  <c r="J1077" s="1"/>
  <c r="J1076" s="1"/>
  <c r="J1075" s="1"/>
  <c r="I1065"/>
  <c r="J991"/>
  <c r="H991"/>
  <c r="I1035"/>
  <c r="I1172"/>
  <c r="I1171" s="1"/>
  <c r="I1170" s="1"/>
  <c r="I1169" s="1"/>
  <c r="I1160"/>
  <c r="I1159" s="1"/>
  <c r="I1145" s="1"/>
  <c r="H1028"/>
  <c r="I1028"/>
  <c r="I1078"/>
  <c r="I1077" s="1"/>
  <c r="I1076" s="1"/>
  <c r="I1075" s="1"/>
  <c r="H908"/>
  <c r="H907" s="1"/>
  <c r="H906" s="1"/>
  <c r="H905" s="1"/>
  <c r="H904" s="1"/>
  <c r="H1078"/>
  <c r="H1077" s="1"/>
  <c r="H1076" s="1"/>
  <c r="H1075" s="1"/>
  <c r="J1028"/>
  <c r="I951"/>
  <c r="I928" s="1"/>
  <c r="I927" s="1"/>
  <c r="H928"/>
  <c r="H927" s="1"/>
  <c r="I1109"/>
  <c r="J1002"/>
  <c r="J1160"/>
  <c r="J1159" s="1"/>
  <c r="J1145" s="1"/>
  <c r="H1065"/>
  <c r="J908"/>
  <c r="J1109"/>
  <c r="J1104" s="1"/>
  <c r="I908"/>
  <c r="I991"/>
  <c r="J1065"/>
  <c r="I1144" l="1"/>
  <c r="J1144"/>
  <c r="H1171"/>
  <c r="H1170" s="1"/>
  <c r="H1169" s="1"/>
  <c r="H1144" s="1"/>
  <c r="H1098"/>
  <c r="H1097" s="1"/>
  <c r="I1104"/>
  <c r="I1098" s="1"/>
  <c r="I1097" s="1"/>
  <c r="J1098"/>
  <c r="J1097" s="1"/>
  <c r="I926"/>
  <c r="I925" s="1"/>
  <c r="H926"/>
  <c r="H925" s="1"/>
  <c r="J926"/>
  <c r="J925" s="1"/>
  <c r="I990"/>
  <c r="J990"/>
  <c r="H990"/>
  <c r="J907"/>
  <c r="J906" s="1"/>
  <c r="J905" s="1"/>
  <c r="J904" s="1"/>
  <c r="I907"/>
  <c r="I906" s="1"/>
  <c r="I905" s="1"/>
  <c r="I904" s="1"/>
  <c r="I989" l="1"/>
  <c r="I988" s="1"/>
  <c r="I987" s="1"/>
  <c r="I924" s="1"/>
  <c r="I903" s="1"/>
  <c r="H989"/>
  <c r="H988" s="1"/>
  <c r="J989"/>
  <c r="J988" s="1"/>
  <c r="J987" s="1"/>
  <c r="J924" s="1"/>
  <c r="H987" l="1"/>
  <c r="H924" s="1"/>
  <c r="H903" s="1"/>
  <c r="J903"/>
  <c r="J226" l="1"/>
  <c r="I226"/>
  <c r="H226"/>
  <c r="J409"/>
  <c r="J408" s="1"/>
  <c r="J407" s="1"/>
  <c r="J406" s="1"/>
  <c r="J405" s="1"/>
  <c r="I409"/>
  <c r="I408" s="1"/>
  <c r="I407" s="1"/>
  <c r="I406" s="1"/>
  <c r="I405" s="1"/>
  <c r="H409"/>
  <c r="H408" s="1"/>
  <c r="H407" s="1"/>
  <c r="H406" l="1"/>
  <c r="H405" s="1"/>
  <c r="J165"/>
  <c r="J164" s="1"/>
  <c r="J163" s="1"/>
  <c r="J162" s="1"/>
  <c r="J156" s="1"/>
  <c r="I165"/>
  <c r="I164" s="1"/>
  <c r="I163" s="1"/>
  <c r="I162" s="1"/>
  <c r="I156" s="1"/>
  <c r="H165"/>
  <c r="H164" s="1"/>
  <c r="H163" s="1"/>
  <c r="H162" s="1"/>
  <c r="H156" s="1"/>
  <c r="I803"/>
  <c r="I802" s="1"/>
  <c r="I797"/>
  <c r="I796" s="1"/>
  <c r="H797"/>
  <c r="H796" s="1"/>
  <c r="J519"/>
  <c r="I519"/>
  <c r="J517"/>
  <c r="I517"/>
  <c r="H517"/>
  <c r="J284"/>
  <c r="J283" s="1"/>
  <c r="J282" s="1"/>
  <c r="J281" s="1"/>
  <c r="I284"/>
  <c r="I283" s="1"/>
  <c r="I282" s="1"/>
  <c r="I281" s="1"/>
  <c r="H284"/>
  <c r="H283" s="1"/>
  <c r="H282" s="1"/>
  <c r="H281" s="1"/>
  <c r="J273"/>
  <c r="J272" s="1"/>
  <c r="I273"/>
  <c r="I272" s="1"/>
  <c r="I815"/>
  <c r="I814" s="1"/>
  <c r="I813" s="1"/>
  <c r="H815"/>
  <c r="H814" s="1"/>
  <c r="H813" s="1"/>
  <c r="J415"/>
  <c r="J414" s="1"/>
  <c r="I415"/>
  <c r="I414" s="1"/>
  <c r="H415"/>
  <c r="H414" s="1"/>
  <c r="I795" l="1"/>
  <c r="H795"/>
  <c r="J516"/>
  <c r="I516"/>
  <c r="H516"/>
  <c r="J593" l="1"/>
  <c r="J239"/>
  <c r="J238" s="1"/>
  <c r="I239"/>
  <c r="I238" s="1"/>
  <c r="H239"/>
  <c r="H238" s="1"/>
  <c r="J236"/>
  <c r="J235" s="1"/>
  <c r="I236"/>
  <c r="I235" s="1"/>
  <c r="H236"/>
  <c r="H235" s="1"/>
  <c r="J233"/>
  <c r="J232" s="1"/>
  <c r="I233"/>
  <c r="I232" s="1"/>
  <c r="H233"/>
  <c r="H232" s="1"/>
  <c r="J194"/>
  <c r="J193" s="1"/>
  <c r="J192" s="1"/>
  <c r="I194"/>
  <c r="I193" s="1"/>
  <c r="I192" s="1"/>
  <c r="H194"/>
  <c r="H193" s="1"/>
  <c r="H192" s="1"/>
  <c r="J133"/>
  <c r="I133"/>
  <c r="H231" l="1"/>
  <c r="J231"/>
  <c r="I231"/>
  <c r="J135" l="1"/>
  <c r="J129" s="1"/>
  <c r="I135"/>
  <c r="I129" s="1"/>
  <c r="H129"/>
  <c r="J111" l="1"/>
  <c r="I111"/>
  <c r="H111"/>
  <c r="I1239" l="1"/>
  <c r="I1238" s="1"/>
  <c r="I1237" s="1"/>
  <c r="I1236" s="1"/>
  <c r="I1235" s="1"/>
  <c r="H1239"/>
  <c r="H1238" s="1"/>
  <c r="H1237" s="1"/>
  <c r="H1236" s="1"/>
  <c r="H1235" s="1"/>
  <c r="J143" l="1"/>
  <c r="I143"/>
  <c r="J141"/>
  <c r="I141"/>
  <c r="H141"/>
  <c r="H140" l="1"/>
  <c r="J140"/>
  <c r="I140"/>
  <c r="J124" l="1"/>
  <c r="I124"/>
  <c r="J122"/>
  <c r="I122"/>
  <c r="H122"/>
  <c r="I830"/>
  <c r="I828"/>
  <c r="I825"/>
  <c r="I821"/>
  <c r="H821"/>
  <c r="I819"/>
  <c r="H819"/>
  <c r="I1208"/>
  <c r="I1205"/>
  <c r="J64"/>
  <c r="J63" s="1"/>
  <c r="J62" s="1"/>
  <c r="I64"/>
  <c r="I63" s="1"/>
  <c r="I62" s="1"/>
  <c r="H64"/>
  <c r="H63" s="1"/>
  <c r="H62" s="1"/>
  <c r="J527"/>
  <c r="I527"/>
  <c r="H527"/>
  <c r="J525"/>
  <c r="J524" s="1"/>
  <c r="I525"/>
  <c r="I524" s="1"/>
  <c r="H525"/>
  <c r="H524" s="1"/>
  <c r="J522"/>
  <c r="J521" s="1"/>
  <c r="I522"/>
  <c r="I521" s="1"/>
  <c r="H522"/>
  <c r="H521" s="1"/>
  <c r="J511"/>
  <c r="J510" s="1"/>
  <c r="J509" s="1"/>
  <c r="I511"/>
  <c r="I510" s="1"/>
  <c r="I509" s="1"/>
  <c r="H511"/>
  <c r="H510" s="1"/>
  <c r="H509" s="1"/>
  <c r="J507"/>
  <c r="J506" s="1"/>
  <c r="I507"/>
  <c r="I506" s="1"/>
  <c r="H507"/>
  <c r="H506" s="1"/>
  <c r="J503"/>
  <c r="J502" s="1"/>
  <c r="I503"/>
  <c r="I502" s="1"/>
  <c r="H503"/>
  <c r="H502" s="1"/>
  <c r="I515" l="1"/>
  <c r="I514" s="1"/>
  <c r="J515"/>
  <c r="J514" s="1"/>
  <c r="H515"/>
  <c r="H514" s="1"/>
  <c r="H498"/>
  <c r="J498"/>
  <c r="I498"/>
  <c r="H1204"/>
  <c r="I1204"/>
  <c r="H818"/>
  <c r="H121"/>
  <c r="H824"/>
  <c r="H823" s="1"/>
  <c r="I818"/>
  <c r="J121"/>
  <c r="I121"/>
  <c r="I824"/>
  <c r="I823" s="1"/>
  <c r="I497" l="1"/>
  <c r="I496" s="1"/>
  <c r="H497"/>
  <c r="H496" s="1"/>
  <c r="J497"/>
  <c r="J496" s="1"/>
  <c r="J421" l="1"/>
  <c r="J420" s="1"/>
  <c r="J419" s="1"/>
  <c r="I421"/>
  <c r="I420" s="1"/>
  <c r="I419" s="1"/>
  <c r="H421"/>
  <c r="H420" s="1"/>
  <c r="H419" s="1"/>
  <c r="H338"/>
  <c r="H337" s="1"/>
  <c r="J335"/>
  <c r="I335"/>
  <c r="H335"/>
  <c r="J333"/>
  <c r="I333"/>
  <c r="H333"/>
  <c r="J328"/>
  <c r="J327" s="1"/>
  <c r="J326" s="1"/>
  <c r="I328"/>
  <c r="I327" s="1"/>
  <c r="I326" s="1"/>
  <c r="H328"/>
  <c r="H327" s="1"/>
  <c r="H326" s="1"/>
  <c r="I350"/>
  <c r="I349" s="1"/>
  <c r="I348" s="1"/>
  <c r="I347" s="1"/>
  <c r="J350"/>
  <c r="J349" s="1"/>
  <c r="J348" s="1"/>
  <c r="J347" s="1"/>
  <c r="J90"/>
  <c r="I90"/>
  <c r="H90"/>
  <c r="H417" l="1"/>
  <c r="H418"/>
  <c r="I417"/>
  <c r="I418"/>
  <c r="J418"/>
  <c r="J417"/>
  <c r="J332"/>
  <c r="J331" s="1"/>
  <c r="H332"/>
  <c r="H331" s="1"/>
  <c r="I332"/>
  <c r="I331" s="1"/>
  <c r="J89"/>
  <c r="J88" s="1"/>
  <c r="J87" s="1"/>
  <c r="J86" s="1"/>
  <c r="H89"/>
  <c r="H88" s="1"/>
  <c r="H87" s="1"/>
  <c r="H86" s="1"/>
  <c r="I89"/>
  <c r="I88" s="1"/>
  <c r="I87" s="1"/>
  <c r="I86" s="1"/>
  <c r="H325" l="1"/>
  <c r="H324" s="1"/>
  <c r="J325"/>
  <c r="J324" s="1"/>
  <c r="I325"/>
  <c r="I324" s="1"/>
  <c r="J465"/>
  <c r="J464" s="1"/>
  <c r="J463" s="1"/>
  <c r="J462" s="1"/>
  <c r="I465"/>
  <c r="I464" s="1"/>
  <c r="I463" s="1"/>
  <c r="I462" s="1"/>
  <c r="H465"/>
  <c r="H464" s="1"/>
  <c r="H463" s="1"/>
  <c r="H462" s="1"/>
  <c r="I494"/>
  <c r="I493" s="1"/>
  <c r="I492" s="1"/>
  <c r="J494"/>
  <c r="J493" s="1"/>
  <c r="J492" s="1"/>
  <c r="H494"/>
  <c r="H493" s="1"/>
  <c r="H492" s="1"/>
  <c r="J49"/>
  <c r="J46" s="1"/>
  <c r="I49"/>
  <c r="I46" s="1"/>
  <c r="H49"/>
  <c r="H46" s="1"/>
  <c r="I45" l="1"/>
  <c r="I44" s="1"/>
  <c r="I43" s="1"/>
  <c r="J491"/>
  <c r="J490" s="1"/>
  <c r="I491"/>
  <c r="I490" s="1"/>
  <c r="J45"/>
  <c r="J44" s="1"/>
  <c r="H45"/>
  <c r="H44" s="1"/>
  <c r="H43" s="1"/>
  <c r="J486" l="1"/>
  <c r="I486"/>
  <c r="J484"/>
  <c r="I484"/>
  <c r="H484"/>
  <c r="J251"/>
  <c r="J250" s="1"/>
  <c r="J249" s="1"/>
  <c r="I251"/>
  <c r="I250" s="1"/>
  <c r="I249" s="1"/>
  <c r="H251"/>
  <c r="H250" s="1"/>
  <c r="H249" s="1"/>
  <c r="J247"/>
  <c r="I247"/>
  <c r="H247"/>
  <c r="H246" s="1"/>
  <c r="J243"/>
  <c r="J242" s="1"/>
  <c r="J241" s="1"/>
  <c r="I243"/>
  <c r="I242" s="1"/>
  <c r="I241" s="1"/>
  <c r="H243"/>
  <c r="H242" s="1"/>
  <c r="H241" s="1"/>
  <c r="J224"/>
  <c r="I224"/>
  <c r="H224"/>
  <c r="J219"/>
  <c r="J218" s="1"/>
  <c r="J217" s="1"/>
  <c r="J216" s="1"/>
  <c r="I219"/>
  <c r="I218" s="1"/>
  <c r="I217" s="1"/>
  <c r="I216" s="1"/>
  <c r="H219"/>
  <c r="H218" s="1"/>
  <c r="H217" s="1"/>
  <c r="H216" s="1"/>
  <c r="J214"/>
  <c r="J213" s="1"/>
  <c r="J212" s="1"/>
  <c r="J211" s="1"/>
  <c r="I214"/>
  <c r="I213" s="1"/>
  <c r="I212" s="1"/>
  <c r="I211" s="1"/>
  <c r="H214"/>
  <c r="H213" s="1"/>
  <c r="H212" s="1"/>
  <c r="H211" s="1"/>
  <c r="J201"/>
  <c r="J200" s="1"/>
  <c r="I201"/>
  <c r="I200" s="1"/>
  <c r="H201"/>
  <c r="H200" s="1"/>
  <c r="J190"/>
  <c r="J189" s="1"/>
  <c r="J188" s="1"/>
  <c r="I190"/>
  <c r="I189" s="1"/>
  <c r="I188" s="1"/>
  <c r="H190"/>
  <c r="H189" s="1"/>
  <c r="H188" s="1"/>
  <c r="I897"/>
  <c r="I896" s="1"/>
  <c r="H897"/>
  <c r="H896" s="1"/>
  <c r="I892"/>
  <c r="I891" s="1"/>
  <c r="I890" s="1"/>
  <c r="H892"/>
  <c r="H891" s="1"/>
  <c r="H890" s="1"/>
  <c r="J39"/>
  <c r="I39"/>
  <c r="H39"/>
  <c r="J483" l="1"/>
  <c r="I483"/>
  <c r="H483"/>
  <c r="I187"/>
  <c r="I186" s="1"/>
  <c r="I185" s="1"/>
  <c r="J187"/>
  <c r="J186" s="1"/>
  <c r="J185" s="1"/>
  <c r="H187"/>
  <c r="H186" s="1"/>
  <c r="H185" s="1"/>
  <c r="H223"/>
  <c r="H222" s="1"/>
  <c r="H221" s="1"/>
  <c r="I223"/>
  <c r="I222" s="1"/>
  <c r="I221" s="1"/>
  <c r="J223"/>
  <c r="J222" s="1"/>
  <c r="J221" s="1"/>
  <c r="I246"/>
  <c r="I245" s="1"/>
  <c r="I230" s="1"/>
  <c r="I229" s="1"/>
  <c r="J246"/>
  <c r="J245" s="1"/>
  <c r="J230" s="1"/>
  <c r="J229" s="1"/>
  <c r="I199"/>
  <c r="I198" s="1"/>
  <c r="H245"/>
  <c r="H230" s="1"/>
  <c r="H229" s="1"/>
  <c r="H199"/>
  <c r="H198" s="1"/>
  <c r="I38"/>
  <c r="I37" s="1"/>
  <c r="I35" s="1"/>
  <c r="J38"/>
  <c r="J37" s="1"/>
  <c r="J35" s="1"/>
  <c r="H38"/>
  <c r="H37" s="1"/>
  <c r="H36" s="1"/>
  <c r="J199"/>
  <c r="J198" s="1"/>
  <c r="H889"/>
  <c r="H888" s="1"/>
  <c r="I889"/>
  <c r="I888" s="1"/>
  <c r="J270"/>
  <c r="J269" s="1"/>
  <c r="J264" s="1"/>
  <c r="I270"/>
  <c r="I269" s="1"/>
  <c r="I264" s="1"/>
  <c r="H270"/>
  <c r="H269" s="1"/>
  <c r="H264" s="1"/>
  <c r="J564"/>
  <c r="J563" s="1"/>
  <c r="I564"/>
  <c r="I563" s="1"/>
  <c r="J561"/>
  <c r="J560" s="1"/>
  <c r="I561"/>
  <c r="I560" s="1"/>
  <c r="H561"/>
  <c r="H560" s="1"/>
  <c r="J558"/>
  <c r="J557" s="1"/>
  <c r="I558"/>
  <c r="I557" s="1"/>
  <c r="H558"/>
  <c r="H557" s="1"/>
  <c r="H556" l="1"/>
  <c r="H555" s="1"/>
  <c r="H549" s="1"/>
  <c r="J556"/>
  <c r="J555" s="1"/>
  <c r="J549" s="1"/>
  <c r="I556"/>
  <c r="I555" s="1"/>
  <c r="I549" s="1"/>
  <c r="I197"/>
  <c r="I196" s="1"/>
  <c r="J197"/>
  <c r="J196" s="1"/>
  <c r="H197"/>
  <c r="H196" s="1"/>
  <c r="I482"/>
  <c r="I481" s="1"/>
  <c r="I480" s="1"/>
  <c r="J482"/>
  <c r="J481" s="1"/>
  <c r="J480" s="1"/>
  <c r="H482"/>
  <c r="H481" s="1"/>
  <c r="H480" s="1"/>
  <c r="I36"/>
  <c r="J36"/>
  <c r="H35"/>
  <c r="J478" l="1"/>
  <c r="J477" s="1"/>
  <c r="J476" s="1"/>
  <c r="J475" s="1"/>
  <c r="J474" s="1"/>
  <c r="I478"/>
  <c r="I477" s="1"/>
  <c r="I476" s="1"/>
  <c r="I475" s="1"/>
  <c r="I474" s="1"/>
  <c r="H478"/>
  <c r="H477" s="1"/>
  <c r="H476" s="1"/>
  <c r="H475" s="1"/>
  <c r="H474" s="1"/>
  <c r="J277"/>
  <c r="J276" s="1"/>
  <c r="J275" s="1"/>
  <c r="I277"/>
  <c r="I276" s="1"/>
  <c r="I275" s="1"/>
  <c r="H277"/>
  <c r="H276" s="1"/>
  <c r="H275" s="1"/>
  <c r="J386"/>
  <c r="J385" s="1"/>
  <c r="J384" s="1"/>
  <c r="J383" s="1"/>
  <c r="J382" s="1"/>
  <c r="I386"/>
  <c r="I385" s="1"/>
  <c r="I384" s="1"/>
  <c r="I383" s="1"/>
  <c r="I382" s="1"/>
  <c r="H386"/>
  <c r="H385" s="1"/>
  <c r="H384" s="1"/>
  <c r="H383" s="1"/>
  <c r="H382" s="1"/>
  <c r="J154"/>
  <c r="J153" s="1"/>
  <c r="J152" s="1"/>
  <c r="J151" s="1"/>
  <c r="J145" s="1"/>
  <c r="I154"/>
  <c r="I153" s="1"/>
  <c r="I152" s="1"/>
  <c r="I151" s="1"/>
  <c r="I145" s="1"/>
  <c r="H154"/>
  <c r="H153" s="1"/>
  <c r="H152" s="1"/>
  <c r="H151" s="1"/>
  <c r="H145" s="1"/>
  <c r="I263" l="1"/>
  <c r="I262" s="1"/>
  <c r="J263"/>
  <c r="J262" s="1"/>
  <c r="H263"/>
  <c r="H262" s="1"/>
  <c r="H794"/>
  <c r="H793" s="1"/>
  <c r="H792" s="1"/>
  <c r="I794"/>
  <c r="I793" s="1"/>
  <c r="I792" s="1"/>
  <c r="I791" s="1"/>
  <c r="J401"/>
  <c r="J400" s="1"/>
  <c r="J399" s="1"/>
  <c r="J394" s="1"/>
  <c r="I401"/>
  <c r="I400" s="1"/>
  <c r="I399" s="1"/>
  <c r="I394" s="1"/>
  <c r="H401"/>
  <c r="H400" s="1"/>
  <c r="H399" s="1"/>
  <c r="H394" s="1"/>
  <c r="J392"/>
  <c r="J391" s="1"/>
  <c r="J390" s="1"/>
  <c r="J389" s="1"/>
  <c r="I392"/>
  <c r="I391" s="1"/>
  <c r="I390" s="1"/>
  <c r="I389" s="1"/>
  <c r="H392"/>
  <c r="H391" s="1"/>
  <c r="H390" s="1"/>
  <c r="H389" s="1"/>
  <c r="J82"/>
  <c r="I82"/>
  <c r="H82"/>
  <c r="I733"/>
  <c r="I732" s="1"/>
  <c r="I731" s="1"/>
  <c r="H733"/>
  <c r="H732" s="1"/>
  <c r="H731" s="1"/>
  <c r="J25"/>
  <c r="I25"/>
  <c r="H25"/>
  <c r="J23"/>
  <c r="I23"/>
  <c r="H23"/>
  <c r="I713"/>
  <c r="I712" s="1"/>
  <c r="I711" s="1"/>
  <c r="I710" s="1"/>
  <c r="I709" s="1"/>
  <c r="I708" s="1"/>
  <c r="H713"/>
  <c r="H712" s="1"/>
  <c r="H711" s="1"/>
  <c r="H710" s="1"/>
  <c r="H709" s="1"/>
  <c r="H708" s="1"/>
  <c r="I758"/>
  <c r="I757" s="1"/>
  <c r="I756" s="1"/>
  <c r="H758"/>
  <c r="H757" s="1"/>
  <c r="H756" s="1"/>
  <c r="J104"/>
  <c r="J103" s="1"/>
  <c r="I104"/>
  <c r="I103" s="1"/>
  <c r="H104"/>
  <c r="H103" s="1"/>
  <c r="I1267"/>
  <c r="I1265"/>
  <c r="I1263"/>
  <c r="H1263"/>
  <c r="I1252"/>
  <c r="I1249"/>
  <c r="I1248" s="1"/>
  <c r="I1246"/>
  <c r="I1245" s="1"/>
  <c r="H1246"/>
  <c r="H1245" s="1"/>
  <c r="J373"/>
  <c r="J372" s="1"/>
  <c r="I373"/>
  <c r="I372" s="1"/>
  <c r="J370"/>
  <c r="J369" s="1"/>
  <c r="I370"/>
  <c r="I369" s="1"/>
  <c r="J367"/>
  <c r="J366" s="1"/>
  <c r="I367"/>
  <c r="I366" s="1"/>
  <c r="H373"/>
  <c r="H372" s="1"/>
  <c r="H370"/>
  <c r="H369" s="1"/>
  <c r="H367"/>
  <c r="H366" s="1"/>
  <c r="H755" l="1"/>
  <c r="H754" s="1"/>
  <c r="I755"/>
  <c r="I754" s="1"/>
  <c r="H730"/>
  <c r="H722" s="1"/>
  <c r="I730"/>
  <c r="I722" s="1"/>
  <c r="J81"/>
  <c r="J80" s="1"/>
  <c r="J79" s="1"/>
  <c r="J78" s="1"/>
  <c r="H81"/>
  <c r="H80" s="1"/>
  <c r="H79" s="1"/>
  <c r="I81"/>
  <c r="I80" s="1"/>
  <c r="I79" s="1"/>
  <c r="I78" s="1"/>
  <c r="H22"/>
  <c r="H21" s="1"/>
  <c r="H20" s="1"/>
  <c r="H19" s="1"/>
  <c r="I388"/>
  <c r="J388"/>
  <c r="I22"/>
  <c r="I21" s="1"/>
  <c r="I20" s="1"/>
  <c r="I19" s="1"/>
  <c r="H388"/>
  <c r="J22"/>
  <c r="J21" s="1"/>
  <c r="J20" s="1"/>
  <c r="J19" s="1"/>
  <c r="I1251"/>
  <c r="H1262"/>
  <c r="I1262"/>
  <c r="I365"/>
  <c r="H365"/>
  <c r="J365"/>
  <c r="J641" l="1"/>
  <c r="J640" s="1"/>
  <c r="I641"/>
  <c r="I640" s="1"/>
  <c r="H641"/>
  <c r="H640" s="1"/>
  <c r="J611" l="1"/>
  <c r="J610" s="1"/>
  <c r="I611"/>
  <c r="I610" s="1"/>
  <c r="H611"/>
  <c r="H610" s="1"/>
  <c r="J599"/>
  <c r="J598" s="1"/>
  <c r="I599"/>
  <c r="I598" s="1"/>
  <c r="J585" l="1"/>
  <c r="J584" s="1"/>
  <c r="J583" s="1"/>
  <c r="J582" s="1"/>
  <c r="H585"/>
  <c r="H584" s="1"/>
  <c r="H583" s="1"/>
  <c r="H582" s="1"/>
  <c r="I585"/>
  <c r="I584" s="1"/>
  <c r="I583" s="1"/>
  <c r="I582" s="1"/>
  <c r="J634"/>
  <c r="J633" s="1"/>
  <c r="J632" s="1"/>
  <c r="J631" s="1"/>
  <c r="I634"/>
  <c r="I633" s="1"/>
  <c r="I632" s="1"/>
  <c r="I631" s="1"/>
  <c r="H634"/>
  <c r="H633" s="1"/>
  <c r="H632" s="1"/>
  <c r="H631" s="1"/>
  <c r="J629"/>
  <c r="J628" s="1"/>
  <c r="I629"/>
  <c r="I628" s="1"/>
  <c r="H629"/>
  <c r="H628" s="1"/>
  <c r="I621"/>
  <c r="J621"/>
  <c r="I622"/>
  <c r="J622"/>
  <c r="H622"/>
  <c r="I684"/>
  <c r="I683" s="1"/>
  <c r="I682" s="1"/>
  <c r="H684"/>
  <c r="H683" s="1"/>
  <c r="H682" s="1"/>
  <c r="I663"/>
  <c r="I662" s="1"/>
  <c r="H663"/>
  <c r="H662" s="1"/>
  <c r="J627" l="1"/>
  <c r="J626" s="1"/>
  <c r="J625" s="1"/>
  <c r="J624" s="1"/>
  <c r="H627"/>
  <c r="H626" s="1"/>
  <c r="H625" s="1"/>
  <c r="H624" s="1"/>
  <c r="I627"/>
  <c r="I626" s="1"/>
  <c r="I625" s="1"/>
  <c r="I624" s="1"/>
  <c r="I752" l="1"/>
  <c r="I751" s="1"/>
  <c r="I750" s="1"/>
  <c r="I749" s="1"/>
  <c r="H752"/>
  <c r="H751" l="1"/>
  <c r="H750" s="1"/>
  <c r="H749" s="1"/>
  <c r="I741"/>
  <c r="H741"/>
  <c r="I744"/>
  <c r="I743" s="1"/>
  <c r="H744"/>
  <c r="H743" s="1"/>
  <c r="H312" l="1"/>
  <c r="H311" s="1"/>
  <c r="J460" l="1"/>
  <c r="J459" s="1"/>
  <c r="I460"/>
  <c r="I459" s="1"/>
  <c r="H460"/>
  <c r="H459" s="1"/>
  <c r="I858" l="1"/>
  <c r="I857" s="1"/>
  <c r="I856" s="1"/>
  <c r="H858"/>
  <c r="H857" s="1"/>
  <c r="H856" s="1"/>
  <c r="H1261" l="1"/>
  <c r="I1261"/>
  <c r="H280" l="1"/>
  <c r="H279" s="1"/>
  <c r="I280"/>
  <c r="I279" s="1"/>
  <c r="J280"/>
  <c r="J279" s="1"/>
  <c r="H674" l="1"/>
  <c r="J31" l="1"/>
  <c r="I31"/>
  <c r="H31"/>
  <c r="H30" l="1"/>
  <c r="H29" s="1"/>
  <c r="H28" s="1"/>
  <c r="H27" s="1"/>
  <c r="I30"/>
  <c r="I29" s="1"/>
  <c r="I28" s="1"/>
  <c r="I27" s="1"/>
  <c r="J30"/>
  <c r="J29" s="1"/>
  <c r="J28" s="1"/>
  <c r="J27" s="1"/>
  <c r="H356" l="1"/>
  <c r="H355" s="1"/>
  <c r="H259" l="1"/>
  <c r="H258" s="1"/>
  <c r="H257" s="1"/>
  <c r="H309" l="1"/>
  <c r="H308" s="1"/>
  <c r="H306"/>
  <c r="H305" s="1"/>
  <c r="J457" l="1"/>
  <c r="J456" s="1"/>
  <c r="J455" s="1"/>
  <c r="I457"/>
  <c r="I456" s="1"/>
  <c r="I455" s="1"/>
  <c r="H457"/>
  <c r="H456" s="1"/>
  <c r="H455" s="1"/>
  <c r="H791" l="1"/>
  <c r="I261" l="1"/>
  <c r="J261"/>
  <c r="H261" l="1"/>
  <c r="H491"/>
  <c r="H490" s="1"/>
  <c r="I769" l="1"/>
  <c r="I768" s="1"/>
  <c r="I767" s="1"/>
  <c r="H769"/>
  <c r="H768" s="1"/>
  <c r="H767" s="1"/>
  <c r="I850" l="1"/>
  <c r="H850"/>
  <c r="I694"/>
  <c r="I693" s="1"/>
  <c r="I692" s="1"/>
  <c r="H694"/>
  <c r="H693" s="1"/>
  <c r="H692" s="1"/>
  <c r="J620"/>
  <c r="J619" s="1"/>
  <c r="J618" s="1"/>
  <c r="J617" s="1"/>
  <c r="I620"/>
  <c r="I619" s="1"/>
  <c r="I618" s="1"/>
  <c r="I617" s="1"/>
  <c r="H621"/>
  <c r="H620" s="1"/>
  <c r="H619" s="1"/>
  <c r="H618" s="1"/>
  <c r="H617" s="1"/>
  <c r="H677"/>
  <c r="I674"/>
  <c r="I670"/>
  <c r="I669" s="1"/>
  <c r="H670"/>
  <c r="H669" s="1"/>
  <c r="I657"/>
  <c r="I656" s="1"/>
  <c r="I655" s="1"/>
  <c r="H657"/>
  <c r="H656" s="1"/>
  <c r="H655" s="1"/>
  <c r="I649"/>
  <c r="I648" s="1"/>
  <c r="I647" s="1"/>
  <c r="H649"/>
  <c r="H648" s="1"/>
  <c r="H647" s="1"/>
  <c r="J445" l="1"/>
  <c r="I445"/>
  <c r="H445"/>
  <c r="J435"/>
  <c r="J434" s="1"/>
  <c r="I435"/>
  <c r="I434" s="1"/>
  <c r="H435"/>
  <c r="H434" s="1"/>
  <c r="I866"/>
  <c r="I865" s="1"/>
  <c r="H866"/>
  <c r="H865" s="1"/>
  <c r="J320"/>
  <c r="I320"/>
  <c r="H320"/>
  <c r="J315"/>
  <c r="J314" s="1"/>
  <c r="I315"/>
  <c r="I314" s="1"/>
  <c r="H315"/>
  <c r="H314" s="1"/>
  <c r="J312"/>
  <c r="J311" s="1"/>
  <c r="I312"/>
  <c r="I311" s="1"/>
  <c r="J309"/>
  <c r="J308" s="1"/>
  <c r="I309"/>
  <c r="I308" s="1"/>
  <c r="J306"/>
  <c r="J305" s="1"/>
  <c r="I306"/>
  <c r="I305" s="1"/>
  <c r="J291"/>
  <c r="I291"/>
  <c r="H291"/>
  <c r="J259"/>
  <c r="J258" s="1"/>
  <c r="J257" s="1"/>
  <c r="I259"/>
  <c r="I258" s="1"/>
  <c r="I257" s="1"/>
  <c r="H433" l="1"/>
  <c r="I433"/>
  <c r="I432" s="1"/>
  <c r="I425" s="1"/>
  <c r="J433"/>
  <c r="J432" s="1"/>
  <c r="J425" s="1"/>
  <c r="J228"/>
  <c r="I228"/>
  <c r="H228"/>
  <c r="H432" l="1"/>
  <c r="H425" s="1"/>
  <c r="J182"/>
  <c r="J181" s="1"/>
  <c r="I182"/>
  <c r="I181" s="1"/>
  <c r="H182"/>
  <c r="H181" s="1"/>
  <c r="J138"/>
  <c r="J137" s="1"/>
  <c r="I138"/>
  <c r="I137" s="1"/>
  <c r="H138"/>
  <c r="H137" s="1"/>
  <c r="J127"/>
  <c r="J126" s="1"/>
  <c r="I127"/>
  <c r="I126" s="1"/>
  <c r="H127"/>
  <c r="H126" s="1"/>
  <c r="J101"/>
  <c r="J100" s="1"/>
  <c r="I101"/>
  <c r="I100" s="1"/>
  <c r="H101"/>
  <c r="H100" s="1"/>
  <c r="J16"/>
  <c r="J15" s="1"/>
  <c r="J14" s="1"/>
  <c r="J13" s="1"/>
  <c r="J12" s="1"/>
  <c r="J11" s="1"/>
  <c r="I16"/>
  <c r="I15" s="1"/>
  <c r="I14" s="1"/>
  <c r="I13" s="1"/>
  <c r="I12" s="1"/>
  <c r="I11" s="1"/>
  <c r="H16"/>
  <c r="H15" s="1"/>
  <c r="H14" s="1"/>
  <c r="H13" s="1"/>
  <c r="H12" s="1"/>
  <c r="H11" s="1"/>
  <c r="J120" l="1"/>
  <c r="J119" s="1"/>
  <c r="J113" s="1"/>
  <c r="H120"/>
  <c r="I120"/>
  <c r="I119" s="1"/>
  <c r="I113" s="1"/>
  <c r="H1244"/>
  <c r="I1244"/>
  <c r="J54"/>
  <c r="J53" s="1"/>
  <c r="I54"/>
  <c r="I53" s="1"/>
  <c r="H54"/>
  <c r="H53" s="1"/>
  <c r="I817"/>
  <c r="I812" s="1"/>
  <c r="H99"/>
  <c r="H98" s="1"/>
  <c r="H78" s="1"/>
  <c r="H817"/>
  <c r="H812" s="1"/>
  <c r="H811" s="1"/>
  <c r="I99"/>
  <c r="I98" s="1"/>
  <c r="J99"/>
  <c r="J98" s="1"/>
  <c r="J52" l="1"/>
  <c r="J51" s="1"/>
  <c r="H52"/>
  <c r="H51" s="1"/>
  <c r="H18" s="1"/>
  <c r="I52"/>
  <c r="I51" s="1"/>
  <c r="I18" s="1"/>
  <c r="J43"/>
  <c r="J18" l="1"/>
  <c r="H180"/>
  <c r="H179" s="1"/>
  <c r="H178" s="1"/>
  <c r="H177" s="1"/>
  <c r="H176" s="1"/>
  <c r="H256"/>
  <c r="H255" s="1"/>
  <c r="H254" s="1"/>
  <c r="H290"/>
  <c r="H289" s="1"/>
  <c r="H299"/>
  <c r="H298" s="1"/>
  <c r="H297" s="1"/>
  <c r="H359"/>
  <c r="H358" s="1"/>
  <c r="H354" s="1"/>
  <c r="H363"/>
  <c r="H362" s="1"/>
  <c r="H361" s="1"/>
  <c r="H380"/>
  <c r="H379" s="1"/>
  <c r="H378" s="1"/>
  <c r="H377" s="1"/>
  <c r="H376" s="1"/>
  <c r="H413"/>
  <c r="H412" s="1"/>
  <c r="H411" s="1"/>
  <c r="H404" s="1"/>
  <c r="H472"/>
  <c r="H471" s="1"/>
  <c r="H470" s="1"/>
  <c r="H469" s="1"/>
  <c r="H468" s="1"/>
  <c r="H467" s="1"/>
  <c r="H646"/>
  <c r="H668"/>
  <c r="H673"/>
  <c r="H672" s="1"/>
  <c r="H720"/>
  <c r="H719" s="1"/>
  <c r="H718" s="1"/>
  <c r="H717" s="1"/>
  <c r="H716" s="1"/>
  <c r="H740"/>
  <c r="H739" s="1"/>
  <c r="H774"/>
  <c r="H773" s="1"/>
  <c r="H772" s="1"/>
  <c r="H771" s="1"/>
  <c r="H849"/>
  <c r="H848" s="1"/>
  <c r="H854"/>
  <c r="H853" s="1"/>
  <c r="H852" s="1"/>
  <c r="H864"/>
  <c r="H863" s="1"/>
  <c r="H862" s="1"/>
  <c r="H861" s="1"/>
  <c r="H353" l="1"/>
  <c r="H350" s="1"/>
  <c r="H349" s="1"/>
  <c r="H348" s="1"/>
  <c r="H347" s="1"/>
  <c r="H346" s="1"/>
  <c r="H345" s="1"/>
  <c r="H667"/>
  <c r="H847"/>
  <c r="H846" s="1"/>
  <c r="H845" s="1"/>
  <c r="H844" s="1"/>
  <c r="H887"/>
  <c r="H879" s="1"/>
  <c r="H288"/>
  <c r="H287" s="1"/>
  <c r="H286" s="1"/>
  <c r="H548"/>
  <c r="H539" s="1"/>
  <c r="H810"/>
  <c r="H766"/>
  <c r="H765" s="1"/>
  <c r="H691"/>
  <c r="H375"/>
  <c r="H654"/>
  <c r="H860"/>
  <c r="H184"/>
  <c r="H296"/>
  <c r="H295" s="1"/>
  <c r="H294" s="1"/>
  <c r="H645" l="1"/>
  <c r="H644" s="1"/>
  <c r="H424"/>
  <c r="H715"/>
  <c r="H707" s="1"/>
  <c r="H738"/>
  <c r="H737" s="1"/>
  <c r="H403" l="1"/>
  <c r="H736"/>
  <c r="H735" s="1"/>
  <c r="H643"/>
  <c r="H639"/>
  <c r="H638" s="1"/>
  <c r="H637" s="1"/>
  <c r="H636" s="1"/>
  <c r="H569" s="1"/>
  <c r="H253" l="1"/>
  <c r="H809"/>
  <c r="H808" s="1"/>
  <c r="J413" l="1"/>
  <c r="I413" l="1"/>
  <c r="I412" s="1"/>
  <c r="I411" s="1"/>
  <c r="J412"/>
  <c r="J411" s="1"/>
  <c r="I1234" l="1"/>
  <c r="I1233" s="1"/>
  <c r="H1234"/>
  <c r="H1233" s="1"/>
  <c r="I1231"/>
  <c r="I1230" s="1"/>
  <c r="I1229" s="1"/>
  <c r="H1230"/>
  <c r="H1229" s="1"/>
  <c r="I1227"/>
  <c r="I1226" s="1"/>
  <c r="H1227"/>
  <c r="H1226" s="1"/>
  <c r="I1224"/>
  <c r="I1223" s="1"/>
  <c r="H1224"/>
  <c r="H1223" s="1"/>
  <c r="I864"/>
  <c r="I863" s="1"/>
  <c r="I862" s="1"/>
  <c r="I861" s="1"/>
  <c r="I854"/>
  <c r="I853" s="1"/>
  <c r="I852" s="1"/>
  <c r="I849"/>
  <c r="I848" s="1"/>
  <c r="I774"/>
  <c r="I773" s="1"/>
  <c r="I772" s="1"/>
  <c r="I771" s="1"/>
  <c r="I740"/>
  <c r="I739" s="1"/>
  <c r="I720"/>
  <c r="I719" s="1"/>
  <c r="I718" s="1"/>
  <c r="I717" s="1"/>
  <c r="I716" s="1"/>
  <c r="I673"/>
  <c r="I672" s="1"/>
  <c r="I668"/>
  <c r="J472"/>
  <c r="J471" s="1"/>
  <c r="J470" s="1"/>
  <c r="J469" s="1"/>
  <c r="J468" s="1"/>
  <c r="J467" s="1"/>
  <c r="I472"/>
  <c r="I471" s="1"/>
  <c r="I470" s="1"/>
  <c r="I469" s="1"/>
  <c r="I468" s="1"/>
  <c r="I467" s="1"/>
  <c r="J380"/>
  <c r="J379" s="1"/>
  <c r="J378" s="1"/>
  <c r="J377" s="1"/>
  <c r="J376" s="1"/>
  <c r="I380"/>
  <c r="I379" s="1"/>
  <c r="I378" s="1"/>
  <c r="I377" s="1"/>
  <c r="I376" s="1"/>
  <c r="J363"/>
  <c r="J362" s="1"/>
  <c r="J361" s="1"/>
  <c r="I363"/>
  <c r="I362" s="1"/>
  <c r="I361" s="1"/>
  <c r="J359"/>
  <c r="J358" s="1"/>
  <c r="I359"/>
  <c r="I358" s="1"/>
  <c r="J356"/>
  <c r="J355" s="1"/>
  <c r="I356"/>
  <c r="I355" s="1"/>
  <c r="J299"/>
  <c r="J298" s="1"/>
  <c r="J297" s="1"/>
  <c r="I299"/>
  <c r="I298" s="1"/>
  <c r="I297" s="1"/>
  <c r="J290"/>
  <c r="J289" s="1"/>
  <c r="I290"/>
  <c r="I289" s="1"/>
  <c r="J256"/>
  <c r="J255" s="1"/>
  <c r="J254" s="1"/>
  <c r="I256"/>
  <c r="I255" s="1"/>
  <c r="I254" s="1"/>
  <c r="J180"/>
  <c r="J179" s="1"/>
  <c r="J178" s="1"/>
  <c r="J177" s="1"/>
  <c r="J176" s="1"/>
  <c r="I180"/>
  <c r="I179" s="1"/>
  <c r="I178" s="1"/>
  <c r="I177" s="1"/>
  <c r="I176" s="1"/>
  <c r="I667" l="1"/>
  <c r="J354"/>
  <c r="J353" s="1"/>
  <c r="J346" s="1"/>
  <c r="J345" s="1"/>
  <c r="I354"/>
  <c r="I353" s="1"/>
  <c r="I346" s="1"/>
  <c r="I345" s="1"/>
  <c r="I860"/>
  <c r="J404"/>
  <c r="I404"/>
  <c r="I847"/>
  <c r="I846" s="1"/>
  <c r="I845" s="1"/>
  <c r="I844" s="1"/>
  <c r="J288"/>
  <c r="J287" s="1"/>
  <c r="J286" s="1"/>
  <c r="I288"/>
  <c r="I287" s="1"/>
  <c r="I286" s="1"/>
  <c r="J424"/>
  <c r="I424"/>
  <c r="J548"/>
  <c r="J539" s="1"/>
  <c r="I548"/>
  <c r="I539" s="1"/>
  <c r="I646"/>
  <c r="I1243"/>
  <c r="I1242" s="1"/>
  <c r="I1241" s="1"/>
  <c r="H1243"/>
  <c r="H1242" s="1"/>
  <c r="H1241" s="1"/>
  <c r="I1260"/>
  <c r="I1259" s="1"/>
  <c r="I1258" s="1"/>
  <c r="H1260"/>
  <c r="H1259" s="1"/>
  <c r="H1258" s="1"/>
  <c r="I887"/>
  <c r="I879" s="1"/>
  <c r="I811"/>
  <c r="J110"/>
  <c r="J109" s="1"/>
  <c r="J108" s="1"/>
  <c r="J107" s="1"/>
  <c r="J106" s="1"/>
  <c r="I654"/>
  <c r="I1203"/>
  <c r="I1222"/>
  <c r="I1221" s="1"/>
  <c r="H1222"/>
  <c r="H1221" s="1"/>
  <c r="J375"/>
  <c r="I375"/>
  <c r="I296"/>
  <c r="I295" s="1"/>
  <c r="I294" s="1"/>
  <c r="I184"/>
  <c r="I110"/>
  <c r="I109" s="1"/>
  <c r="I108" s="1"/>
  <c r="I107" s="1"/>
  <c r="I106" s="1"/>
  <c r="H119"/>
  <c r="H113" s="1"/>
  <c r="J296"/>
  <c r="J295" s="1"/>
  <c r="J294" s="1"/>
  <c r="J184"/>
  <c r="I766"/>
  <c r="I765" s="1"/>
  <c r="I691"/>
  <c r="H1203"/>
  <c r="I645" l="1"/>
  <c r="I810"/>
  <c r="I809" s="1"/>
  <c r="I808" s="1"/>
  <c r="I1202"/>
  <c r="I1201" s="1"/>
  <c r="I1200" s="1"/>
  <c r="I1199" s="1"/>
  <c r="H1202"/>
  <c r="H1201" s="1"/>
  <c r="H110"/>
  <c r="H109" s="1"/>
  <c r="H108" s="1"/>
  <c r="H107" s="1"/>
  <c r="I1220"/>
  <c r="I1219" s="1"/>
  <c r="I1218" s="1"/>
  <c r="H1220"/>
  <c r="I715"/>
  <c r="I707" s="1"/>
  <c r="I738"/>
  <c r="H1200" l="1"/>
  <c r="H1199" s="1"/>
  <c r="I644"/>
  <c r="I643" s="1"/>
  <c r="H106"/>
  <c r="H10" s="1"/>
  <c r="H9" s="1"/>
  <c r="I1198"/>
  <c r="I737"/>
  <c r="I736" s="1"/>
  <c r="I735" s="1"/>
  <c r="I639"/>
  <c r="I638" s="1"/>
  <c r="I637" s="1"/>
  <c r="I636" s="1"/>
  <c r="I569" s="1"/>
  <c r="J639"/>
  <c r="J638" s="1"/>
  <c r="J637" s="1"/>
  <c r="J636" s="1"/>
  <c r="J569" s="1"/>
  <c r="H1219"/>
  <c r="I253"/>
  <c r="J253"/>
  <c r="J10"/>
  <c r="I10"/>
  <c r="J403"/>
  <c r="I403"/>
  <c r="J9" l="1"/>
  <c r="J1269" s="1"/>
  <c r="H1218"/>
  <c r="H1198" s="1"/>
  <c r="H1269" s="1"/>
  <c r="I9"/>
  <c r="I1269" s="1"/>
</calcChain>
</file>

<file path=xl/sharedStrings.xml><?xml version="1.0" encoding="utf-8"?>
<sst xmlns="http://schemas.openxmlformats.org/spreadsheetml/2006/main" count="5141" uniqueCount="952">
  <si>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</si>
  <si>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</si>
  <si>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</si>
  <si>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</si>
  <si>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</si>
  <si>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</si>
  <si>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</si>
  <si>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</si>
  <si>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</si>
  <si>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</si>
  <si>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</si>
  <si>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</si>
  <si>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</si>
  <si>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</si>
  <si>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</si>
  <si>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</si>
  <si>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</si>
  <si>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</si>
  <si>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</si>
  <si>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</si>
  <si>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</si>
  <si>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</si>
  <si>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</si>
  <si>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</si>
  <si>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</si>
  <si>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</si>
  <si>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</si>
  <si>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</si>
  <si>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</si>
  <si>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</si>
  <si>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</si>
  <si>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</si>
  <si>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</si>
  <si>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</si>
  <si>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</si>
  <si>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</si>
  <si>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</si>
  <si>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</si>
  <si>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</si>
  <si>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</si>
  <si>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</si>
  <si>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</si>
  <si>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</si>
  <si>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</si>
  <si>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</si>
  <si>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</si>
  <si>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</si>
  <si>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</si>
  <si>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</si>
  <si>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</si>
  <si>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</si>
  <si>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</si>
  <si>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</si>
  <si>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</si>
  <si>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</si>
  <si>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</si>
  <si>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</si>
  <si>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</si>
  <si>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</si>
  <si>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901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</si>
  <si>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</si>
  <si>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</si>
  <si>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</si>
  <si>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</si>
  <si>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</si>
  <si>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</si>
  <si>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</si>
  <si>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</si>
  <si>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</si>
  <si>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</si>
  <si>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</si>
  <si>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</si>
  <si>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</si>
  <si>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</si>
  <si>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</si>
  <si>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</si>
  <si>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</si>
  <si>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</si>
  <si>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</si>
  <si>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</si>
  <si>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</si>
  <si>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</si>
  <si>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</si>
  <si>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</si>
  <si>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</si>
  <si>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</si>
  <si>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</si>
  <si>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</si>
  <si>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</si>
  <si>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</si>
  <si>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</si>
  <si>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</si>
  <si>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</si>
  <si>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</si>
  <si>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</si>
  <si>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</si>
  <si>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</si>
  <si>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</si>
  <si>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</si>
  <si>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</si>
  <si>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</si>
  <si>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</si>
  <si>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</si>
  <si>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Дополнительное образование детей</t>
  </si>
  <si>
    <t>Субсидии автономным учреждениям</t>
  </si>
  <si>
    <t>620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</si>
  <si>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</si>
  <si>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</si>
  <si>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</si>
  <si>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</si>
  <si>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</si>
  <si>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Социальное обеспечение и иные выплаты населению</t>
  </si>
  <si>
    <t>300</t>
  </si>
  <si>
    <t>Стипендии</t>
  </si>
  <si>
    <t>340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</si>
  <si>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</si>
  <si>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</si>
  <si>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</si>
  <si>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Пенсионное обеспечение</t>
  </si>
  <si>
    <t>Социальное обеспечение населения</t>
  </si>
  <si>
    <t>Публичные нормативные социальные выплаты гражданам</t>
  </si>
  <si>
    <t>ФИЗИЧЕСКАЯ КУЛЬТУРА И СПОРТ</t>
  </si>
  <si>
    <t>Физическая культура</t>
  </si>
  <si>
    <t>Спорт высших достижений</t>
  </si>
  <si>
    <t>Комитет по управлению имуществом администрации городского округа Кашира</t>
  </si>
  <si>
    <t>902</t>
  </si>
  <si>
    <t>Реализация мероприятий по обеспечению жильем молодых семей</t>
  </si>
  <si>
    <t>Охрана семьи и детства</t>
  </si>
  <si>
    <t>Управление образования администрации городского округа Кашира</t>
  </si>
  <si>
    <t>910</t>
  </si>
  <si>
    <t>Дошкольное образование</t>
  </si>
  <si>
    <t>Общее образование</t>
  </si>
  <si>
    <t>Подпрограмма "Общее образование"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</si>
  <si>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</si>
  <si>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</si>
  <si>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</si>
  <si>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(муниципального) долга</t>
  </si>
  <si>
    <t>Обслуживание муниципального долга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</si>
  <si>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</si>
  <si>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</si>
  <si>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</si>
  <si>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Контрольно - счетная палата городского округа Кашира</t>
  </si>
  <si>
    <t>913</t>
  </si>
  <si>
    <t>Администраця городского округа Кашира</t>
  </si>
  <si>
    <t>09 0 00 00000</t>
  </si>
  <si>
    <t>09 3 00 00000</t>
  </si>
  <si>
    <t>Коды классификации расходов бюджета</t>
  </si>
  <si>
    <t>Глава
ведом-
ство</t>
  </si>
  <si>
    <t>10 0 00 00000</t>
  </si>
  <si>
    <t>10 1 02 00000</t>
  </si>
  <si>
    <t>10 3 00 00000</t>
  </si>
  <si>
    <t>10 3 02 00000</t>
  </si>
  <si>
    <t>01 0 00 00000</t>
  </si>
  <si>
    <t>07 0 00 00000</t>
  </si>
  <si>
    <t>09 3 01 00000</t>
  </si>
  <si>
    <t>02 0 00 00000</t>
  </si>
  <si>
    <t>04 0 00 00000</t>
  </si>
  <si>
    <t>11 0 00 00000</t>
  </si>
  <si>
    <t>11 4 00 00000</t>
  </si>
  <si>
    <t>13 0 00 00000</t>
  </si>
  <si>
    <t>13 1 00 00000</t>
  </si>
  <si>
    <t>13 1 01 00000</t>
  </si>
  <si>
    <t>15 0 00 00000</t>
  </si>
  <si>
    <t>15 1 00 00000</t>
  </si>
  <si>
    <t>99 0 00 00000</t>
  </si>
  <si>
    <t>09 2 00 00000</t>
  </si>
  <si>
    <t>09 2 01 00000</t>
  </si>
  <si>
    <t>95 0 00 00000</t>
  </si>
  <si>
    <t>05 0 00 00000</t>
  </si>
  <si>
    <t>16 0 00 00000</t>
  </si>
  <si>
    <t>06 0 00 00000</t>
  </si>
  <si>
    <t>05 3 00 00000</t>
  </si>
  <si>
    <t>08 0 00 00000</t>
  </si>
  <si>
    <t>08 1 00 00000</t>
  </si>
  <si>
    <t>15 2 00 00000</t>
  </si>
  <si>
    <t>06 4 00 00000</t>
  </si>
  <si>
    <t>08 1 01 00000</t>
  </si>
  <si>
    <t>08 3 00 00000</t>
  </si>
  <si>
    <t>12 0 00 00000</t>
  </si>
  <si>
    <t>08 1 04 00000</t>
  </si>
  <si>
    <t>04 1 00 00000</t>
  </si>
  <si>
    <t>02 2 00 00000</t>
  </si>
  <si>
    <t>02 3 01 00000</t>
  </si>
  <si>
    <t>02 4 00 00000</t>
  </si>
  <si>
    <t>03 0 00 00000</t>
  </si>
  <si>
    <t>03 2 00 00000</t>
  </si>
  <si>
    <t>04 2 00 00000</t>
  </si>
  <si>
    <t>05 3 01 00000</t>
  </si>
  <si>
    <t xml:space="preserve">Субсидии бюджетным учреждениям </t>
  </si>
  <si>
    <t>14 0 00 00000</t>
  </si>
  <si>
    <t>01 5 00 00000</t>
  </si>
  <si>
    <t>12 5 00 00000</t>
  </si>
  <si>
    <t>12 5 01 00000</t>
  </si>
  <si>
    <t>Федеральный проект «Формирование комфортной городской среды»</t>
  </si>
  <si>
    <t>15 2 D4 15500</t>
  </si>
  <si>
    <t xml:space="preserve">Непрограммные расходы бюджета 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</si>
  <si>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</si>
  <si>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</si>
  <si>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</si>
  <si>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 xml:space="preserve">Обеспечивающая подпрограмма   </t>
  </si>
  <si>
    <t>Функционирование высшего должностного лица</t>
  </si>
  <si>
    <t>12 5 01 00110</t>
  </si>
  <si>
    <t>Вид расходов</t>
  </si>
  <si>
    <t>тип средств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</si>
  <si>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</si>
  <si>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</si>
  <si>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</si>
  <si>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Осуществление мероприятий в сфере профилактики правонарушений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</si>
  <si>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</si>
  <si>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Обеспечение деятельности администрации</t>
  </si>
  <si>
    <t>900100</t>
  </si>
  <si>
    <t>08 1 04 00900</t>
  </si>
  <si>
    <t>08 4 01 00000</t>
  </si>
  <si>
    <t>08 4 01 00360</t>
  </si>
  <si>
    <t>10 8 00 00000</t>
  </si>
  <si>
    <t>12 5 01 00120</t>
  </si>
  <si>
    <t>16 2 00 00000</t>
  </si>
  <si>
    <t>0102</t>
  </si>
  <si>
    <t>0104</t>
  </si>
  <si>
    <t>РП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</si>
  <si>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</si>
  <si>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«Дороги Подмосковья»</t>
  </si>
  <si>
    <t>Софинансирование работ по капитальному ремонту и ремонту автомобильных дорог общего пользования местного значения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</si>
  <si>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</si>
  <si>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</si>
  <si>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</si>
  <si>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</si>
  <si>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Мероприятия по обеспечению безопасности дорожного движения</t>
  </si>
  <si>
    <t>14 2 00 00000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</si>
  <si>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</si>
  <si>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 xml:space="preserve">Муниципальная программа «Формирование современной комфортной городской среды»   </t>
  </si>
  <si>
    <t>17 0 00 00000</t>
  </si>
  <si>
    <t>17 1 F2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</si>
  <si>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</si>
  <si>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</si>
  <si>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Подпрограмма «Комфортная городская среда»</t>
  </si>
  <si>
    <t>17 1 00 00000</t>
  </si>
  <si>
    <t>17 2 00 00000</t>
  </si>
  <si>
    <t>17 2 01 00000</t>
  </si>
  <si>
    <t>0801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</si>
  <si>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</si>
  <si>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</si>
  <si>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</si>
  <si>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</si>
  <si>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02 3 01 06100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</si>
  <si>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</si>
  <si>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</si>
  <si>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</si>
  <si>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</si>
  <si>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</si>
  <si>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</si>
  <si>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</si>
  <si>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</si>
  <si>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</si>
  <si>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</si>
  <si>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</si>
  <si>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</si>
  <si>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</si>
  <si>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</si>
  <si>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</si>
  <si>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03 1 02 00000</t>
  </si>
  <si>
    <t>900302</t>
  </si>
  <si>
    <t>03 1 00 00000</t>
  </si>
  <si>
    <t>03 2 01 00000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</si>
  <si>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</si>
  <si>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Мероприятия по организации отдыха детей в каникулярное время</t>
  </si>
  <si>
    <t>15 2 E4 00000</t>
  </si>
  <si>
    <t>Информационная безопасность</t>
  </si>
  <si>
    <t>15 2 02 00000</t>
  </si>
  <si>
    <t>15 2 02 01160</t>
  </si>
  <si>
    <t>15 2 01 00000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</si>
  <si>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</si>
  <si>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</si>
  <si>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</si>
  <si>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 xml:space="preserve">Муниципальная программа «Образование»           </t>
  </si>
  <si>
    <t>0702</t>
  </si>
  <si>
    <t>0703</t>
  </si>
  <si>
    <t>0709</t>
  </si>
  <si>
    <t>1004</t>
  </si>
  <si>
    <t>0701</t>
  </si>
  <si>
    <t>0410</t>
  </si>
  <si>
    <t>0113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</si>
  <si>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</si>
  <si>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</si>
  <si>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</si>
  <si>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</si>
  <si>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 xml:space="preserve">Организация и осуществление мероприятий по мобилизационной подготовке </t>
  </si>
  <si>
    <t>0204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</si>
  <si>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</si>
  <si>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</si>
  <si>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</si>
  <si>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0309</t>
  </si>
  <si>
    <t>08 2 00 00000</t>
  </si>
  <si>
    <t>08 2 01 00000</t>
  </si>
  <si>
    <t>08 2 02 00000</t>
  </si>
  <si>
    <t>08 3 01 00000</t>
  </si>
  <si>
    <t>08 3 01 00690</t>
  </si>
  <si>
    <t>08 5 00 00000</t>
  </si>
  <si>
    <t>08 5 01 00000</t>
  </si>
  <si>
    <t>08 1 02 00000</t>
  </si>
  <si>
    <t>08 1 05 00000</t>
  </si>
  <si>
    <t>08 1 05 00990</t>
  </si>
  <si>
    <t>0314</t>
  </si>
  <si>
    <t xml:space="preserve">Муниципальная программа «Развитие сельского хозяйства»                    </t>
  </si>
  <si>
    <t>0405</t>
  </si>
  <si>
    <t>06 4 01 00000</t>
  </si>
  <si>
    <t>06 4 01 60870</t>
  </si>
  <si>
    <t>0408</t>
  </si>
  <si>
    <t>0409</t>
  </si>
  <si>
    <t>Проведение мероприятий по комплексной борьбе с борщевиком Сосновского</t>
  </si>
  <si>
    <t>0503</t>
  </si>
  <si>
    <t>06 2 00 00000</t>
  </si>
  <si>
    <t>06 2 01 00000</t>
  </si>
  <si>
    <t>06 2 01 01280</t>
  </si>
  <si>
    <t>Расходы на обеспечение деятельности (оказание услуг) муниципальных учреждений в сфере похоронного дела</t>
  </si>
  <si>
    <t>0501</t>
  </si>
  <si>
    <t xml:space="preserve">Коммунальное хозяйство </t>
  </si>
  <si>
    <t>0502</t>
  </si>
  <si>
    <t>02 8 00 00000</t>
  </si>
  <si>
    <t>02 8 01 00000</t>
  </si>
  <si>
    <t>1101</t>
  </si>
  <si>
    <t>1103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</si>
  <si>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</si>
  <si>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</si>
  <si>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</si>
  <si>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</si>
  <si>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</si>
  <si>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</si>
  <si>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</si>
  <si>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</si>
  <si>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Подпрограмма «Развитие имущественного комплекса»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</si>
  <si>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</si>
  <si>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12 1 00 00000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</si>
  <si>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</si>
  <si>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</si>
  <si>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</si>
  <si>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</si>
  <si>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15 2 03 01172</t>
  </si>
  <si>
    <t>15 2 03 01173</t>
  </si>
  <si>
    <t>Содействие развитию малого и среднего предпринимательства</t>
  </si>
  <si>
    <t>0412</t>
  </si>
  <si>
    <t>11 3 00 00000</t>
  </si>
  <si>
    <t>11 3 02 00000</t>
  </si>
  <si>
    <t>11 3 02 00750</t>
  </si>
  <si>
    <t>12 1 02 00000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</si>
  <si>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</si>
  <si>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</si>
  <si>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</si>
  <si>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</si>
  <si>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Основное мероприятие "Создание условий для реализации полномочий органов местного самоуправления"</t>
  </si>
  <si>
    <t>Взносы на капитальный ремонт общего имущества многоквартирных домов</t>
  </si>
  <si>
    <t>12 1 02 00180</t>
  </si>
  <si>
    <t>09 2 01 L4970</t>
  </si>
  <si>
    <t>1003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</si>
  <si>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</si>
  <si>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</si>
  <si>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1001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</si>
  <si>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</si>
  <si>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</si>
  <si>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Оказание поддержки социально ориентированным некоммерческим организациям</t>
  </si>
  <si>
    <t>630</t>
  </si>
  <si>
    <t>08 1 07 00000</t>
  </si>
  <si>
    <t>08 1 07 06250</t>
  </si>
  <si>
    <t>Ликвидация самовольных, недостроенных и аварийных объектов на территории муниципального образования</t>
  </si>
  <si>
    <t>16 2 04 00000</t>
  </si>
  <si>
    <t>0600</t>
  </si>
  <si>
    <t>0605</t>
  </si>
  <si>
    <t>07 5 00 00000</t>
  </si>
  <si>
    <t>1100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</si>
  <si>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</si>
  <si>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</si>
  <si>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</si>
  <si>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</si>
  <si>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</si>
  <si>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0100</t>
  </si>
  <si>
    <t>0106</t>
  </si>
  <si>
    <t>Обеспечение деятельности финансового органа</t>
  </si>
  <si>
    <t>12 5 01 00160</t>
  </si>
  <si>
    <t>0400</t>
  </si>
  <si>
    <t>1300</t>
  </si>
  <si>
    <t>1301</t>
  </si>
  <si>
    <t>0103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</si>
  <si>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</si>
  <si>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</si>
  <si>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</si>
  <si>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</si>
  <si>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</si>
  <si>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</si>
  <si>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Обеспечение деятельности контрольно-счетной палаты </t>
  </si>
  <si>
    <t>95 0 00 00150</t>
  </si>
  <si>
    <t>ВСЕГО</t>
  </si>
  <si>
    <t>0200</t>
  </si>
  <si>
    <t>НАЦИОНАЛЬНАЯ ОБОРОНА</t>
  </si>
  <si>
    <t>0300</t>
  </si>
  <si>
    <t>0500</t>
  </si>
  <si>
    <t>0700</t>
  </si>
  <si>
    <t>0707</t>
  </si>
  <si>
    <t>0800</t>
  </si>
  <si>
    <t>1000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</si>
  <si>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</si>
  <si>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</si>
  <si>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</si>
  <si>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</si>
  <si>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10 6 00 00000</t>
  </si>
  <si>
    <t>10 6 01 00000</t>
  </si>
  <si>
    <t>тыс. руб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</si>
  <si>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</si>
  <si>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</si>
  <si>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</si>
  <si>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</si>
  <si>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</si>
  <si>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Обеспечение первичных мер пожарной безопасности в границах городского округа</t>
  </si>
  <si>
    <t>08 4 00 00000</t>
  </si>
  <si>
    <t>02 3 00 00000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</si>
  <si>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</si>
  <si>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</si>
  <si>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</si>
  <si>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</si>
  <si>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Расходы на обеспечение деятельности (оказание услуг) муниципальных учреждений - музеи, галереи</t>
  </si>
  <si>
    <t>02 2 01 06130</t>
  </si>
  <si>
    <t>02 2 01 00000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</si>
  <si>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</si>
  <si>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</si>
  <si>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</si>
  <si>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</si>
  <si>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</si>
  <si>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</si>
  <si>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09 1 00 00000</t>
  </si>
  <si>
    <t>Основное мероприятие "Развитие похоронного дела на территории Московской области"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</si>
  <si>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</si>
  <si>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</si>
  <si>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</si>
  <si>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</si>
  <si>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</si>
  <si>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</si>
  <si>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Целевая
статья</t>
  </si>
  <si>
    <t>12 5 01 00870</t>
  </si>
  <si>
    <t>Взносы в общественные организации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</si>
  <si>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</si>
  <si>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</si>
  <si>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</si>
  <si>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10 3 02 S0320</t>
  </si>
  <si>
    <t>06 3 00 00000</t>
  </si>
  <si>
    <t>Подпрограмма "Комплексное развитие сельских территорий"</t>
  </si>
  <si>
    <t>Ликвидация несанкционированных свалок в границах городского округа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</si>
  <si>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</si>
  <si>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</si>
  <si>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02 6 00 00000</t>
  </si>
  <si>
    <t>02 6 01 00000</t>
  </si>
  <si>
    <t>02 6 01 06260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</si>
  <si>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</si>
  <si>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</si>
  <si>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</si>
  <si>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</si>
  <si>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0406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</si>
  <si>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</si>
  <si>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</si>
  <si>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</si>
  <si>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07 2 00 00000</t>
  </si>
  <si>
    <t>07 2 01 00000</t>
  </si>
  <si>
    <t>12 3 00 00000</t>
  </si>
  <si>
    <t>12 3 01 00000</t>
  </si>
  <si>
    <t>Основное мероприятие «Строительство и содержание газопроводов в населенных пунктах»</t>
  </si>
  <si>
    <t>СРЕДСТВА МАССОВОЙ ИНФОРМАЦИИ</t>
  </si>
  <si>
    <t>Другие вопросы в области средств массовой информации</t>
  </si>
  <si>
    <t>1200</t>
  </si>
  <si>
    <t>1204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</si>
  <si>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</si>
  <si>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</si>
  <si>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</si>
  <si>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</si>
  <si>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</si>
  <si>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</si>
  <si>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17 2 01 01480</t>
  </si>
  <si>
    <t>0407</t>
  </si>
  <si>
    <t>07 4 00 00000</t>
  </si>
  <si>
    <t>07 4 01 00000</t>
  </si>
  <si>
    <t>Лесное хозяйство</t>
  </si>
  <si>
    <t>Основное мероприятие «Осуществление отдельных полномочий в области лесных отношений»</t>
  </si>
  <si>
    <t>09 7 00 00000</t>
  </si>
  <si>
    <t>09 7 01 00000</t>
  </si>
  <si>
    <t>09 7 01 S0190</t>
  </si>
  <si>
    <t>Реализация мероприятий по улучшению жилищных условий многодетных семей</t>
  </si>
  <si>
    <t>17 1 F2 54249</t>
  </si>
  <si>
    <t>04 5 00 00000</t>
  </si>
  <si>
    <t>Участие в предупреждении и ликвидации последствий чрезвычайных ситуаций в границах городского округа</t>
  </si>
  <si>
    <t xml:space="preserve">  Приложение 3</t>
  </si>
  <si>
    <t>Ведомственная структура расходов бюджета городского округа Кашира на 2023 год и на плановый период 2024-2025 годы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</si>
  <si>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</si>
  <si>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</si>
  <si>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</si>
  <si>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</si>
  <si>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</si>
  <si>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</si>
  <si>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</si>
  <si>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</si>
  <si>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</si>
  <si>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</si>
  <si>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</si>
  <si>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02 4 04 00500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</si>
  <si>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</si>
  <si>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</si>
  <si>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</si>
  <si>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</si>
  <si>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</si>
  <si>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</si>
  <si>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</si>
  <si>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</si>
  <si>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</si>
  <si>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</si>
  <si>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</si>
  <si>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</si>
  <si>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</si>
  <si>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</si>
  <si>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</si>
  <si>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</si>
  <si>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</si>
  <si>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</si>
  <si>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</si>
  <si>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</si>
  <si>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ОБСЛУЖИВАНИЕ ГОСУДАРСТВЕННОГО (МУНИЦИПАЛЬНОГО) ДОЛГА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</si>
  <si>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</si>
  <si>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</si>
  <si>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</si>
  <si>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</si>
  <si>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</si>
  <si>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</si>
  <si>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</si>
  <si>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Организация и осуществление мероприятий по работе с детьми и молодежью в городском округе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</si>
  <si>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</si>
  <si>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</si>
  <si>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</si>
  <si>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</si>
  <si>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03 1 01 00000</t>
  </si>
  <si>
    <t>03 1 01 06041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</si>
  <si>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</si>
  <si>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</si>
  <si>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</si>
  <si>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</si>
  <si>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</si>
  <si>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</si>
  <si>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03 1 01 06051</t>
  </si>
  <si>
    <t>03 1 01 06052</t>
  </si>
  <si>
    <t>03 1 01 06053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</si>
  <si>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</si>
  <si>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</si>
  <si>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</si>
  <si>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</si>
  <si>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</si>
  <si>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</si>
  <si>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</si>
  <si>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</si>
  <si>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</si>
  <si>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</si>
  <si>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</si>
  <si>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</si>
  <si>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</si>
  <si>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</si>
  <si>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</si>
  <si>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</si>
  <si>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</si>
  <si>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03 1 01 53031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</si>
  <si>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</si>
  <si>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03 1 02 S2870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</si>
  <si>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</si>
  <si>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L3040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</si>
  <si>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</si>
  <si>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</si>
  <si>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</si>
  <si>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</si>
  <si>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</si>
  <si>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</si>
  <si>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</si>
  <si>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CCоздание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</si>
  <si>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Федеральный проект "Современная школа"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</si>
  <si>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</si>
  <si>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00000</t>
  </si>
  <si>
    <t>03 1 E1 S2760</t>
  </si>
  <si>
    <t>03 1 09 00000</t>
  </si>
  <si>
    <t>03 1 09 S2640</t>
  </si>
  <si>
    <t>03 1 08 S3800</t>
  </si>
  <si>
    <t>03 1 08 S2950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</si>
  <si>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</si>
  <si>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</si>
  <si>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</si>
  <si>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</si>
  <si>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</si>
  <si>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</si>
  <si>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Федеральный проект "Патриотическое воспитание граждан Российской Федерации"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</si>
  <si>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</si>
  <si>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03 2 01 01110</t>
  </si>
  <si>
    <t>03 2 02 00000</t>
  </si>
  <si>
    <t>03 2 02 06061</t>
  </si>
  <si>
    <t>03 2 02 06062</t>
  </si>
  <si>
    <t>03 2 02 06063</t>
  </si>
  <si>
    <t>03 2 02 06064</t>
  </si>
  <si>
    <t>03 2 04 00000</t>
  </si>
  <si>
    <t>03 2 04 00940</t>
  </si>
  <si>
    <t>03 2 EВ 00000</t>
  </si>
  <si>
    <t>03 2 EВ 57860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</si>
  <si>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</si>
  <si>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</si>
  <si>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</si>
  <si>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</si>
  <si>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</si>
  <si>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</si>
  <si>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 xml:space="preserve">Муниципальная программа "Образование"                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</si>
  <si>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</si>
  <si>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</si>
  <si>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</si>
  <si>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</si>
  <si>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</si>
  <si>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</si>
  <si>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</si>
  <si>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</si>
  <si>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</si>
  <si>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</si>
  <si>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15 1 02 00000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</si>
  <si>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</si>
  <si>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</si>
  <si>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Основное мероприятие "Информационная безопасность"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</si>
  <si>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</si>
  <si>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</si>
  <si>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</si>
  <si>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</si>
  <si>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</si>
  <si>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</si>
  <si>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</si>
  <si>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Муниципальная программа "Цифровое муниципальное образование"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</si>
  <si>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</si>
  <si>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</si>
  <si>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S1690</t>
  </si>
  <si>
    <t>Муниципальная программа "Строительство объектов социальной инфраструктуры"</t>
  </si>
  <si>
    <t>Подпрограмма "Строительство (реконструкция) объектов физической культуры и спорта"</t>
  </si>
  <si>
    <t xml:space="preserve"> Федеральный проект "Спорт - норма жизни"</t>
  </si>
  <si>
    <t>04 1 15 00000</t>
  </si>
  <si>
    <t>04 1 15 00840</t>
  </si>
  <si>
    <t xml:space="preserve">Муниципальная программа "Социальная защита населения"                    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</si>
  <si>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</si>
  <si>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</si>
  <si>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</si>
  <si>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</si>
  <si>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04 5 03 60680</t>
  </si>
  <si>
    <t>04 6 00 00000</t>
  </si>
  <si>
    <t>04 6 01 00000</t>
  </si>
  <si>
    <t>04 6 01 00760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</si>
  <si>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</si>
  <si>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</si>
  <si>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16 2 04 60700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</si>
  <si>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</si>
  <si>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</si>
  <si>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</si>
  <si>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Муниципальная программа "Архитектура и градостроительство"</t>
  </si>
  <si>
    <t>16 1 00 00000</t>
  </si>
  <si>
    <t>16 1 03 00000</t>
  </si>
  <si>
    <t>16 1 03 00650</t>
  </si>
  <si>
    <t>16 2 05 00000</t>
  </si>
  <si>
    <t>16 2 05 01210</t>
  </si>
  <si>
    <t>Подпрограмма "Разработка Генерального плана развития городского округа"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</si>
  <si>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</si>
  <si>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</si>
  <si>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</si>
  <si>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</si>
  <si>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</si>
  <si>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</si>
  <si>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</si>
  <si>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</si>
  <si>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</si>
  <si>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</si>
  <si>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</si>
  <si>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</si>
  <si>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Основное мероприятие "Ликвидация последствий засорения водных объектов"</t>
  </si>
  <si>
    <t>07 2 03 00000</t>
  </si>
  <si>
    <t>Подпрограмма "Развитие лесного хозяйства"</t>
  </si>
  <si>
    <t>07 4 01 62050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</si>
  <si>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</si>
  <si>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</si>
  <si>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07 5 01 01460</t>
  </si>
  <si>
    <t>07 5 02 00000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</si>
  <si>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</si>
  <si>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</si>
  <si>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</si>
  <si>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</si>
  <si>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</si>
  <si>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</si>
  <si>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</si>
  <si>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</si>
  <si>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09 1 03 00000</t>
  </si>
  <si>
    <t>09 1 03 60710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</si>
  <si>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</si>
  <si>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</si>
  <si>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Основное мероприятие "Создание системы недопущения возникновения проблемных объектов в сфере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</si>
  <si>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</si>
  <si>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</si>
  <si>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</si>
  <si>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</si>
  <si>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</si>
  <si>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</si>
  <si>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</si>
  <si>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</si>
  <si>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</si>
  <si>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</si>
  <si>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</si>
  <si>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</si>
  <si>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</si>
  <si>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</si>
  <si>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</si>
  <si>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</si>
  <si>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</si>
  <si>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</si>
  <si>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</si>
  <si>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</si>
  <si>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</si>
  <si>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</si>
  <si>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</si>
  <si>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Строительство и реконструкция сетей водоснабжения, водоотведения, теплоснабжения</t>
  </si>
  <si>
    <t>10 3 02 К8408</t>
  </si>
  <si>
    <t>10 3 05 00191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</si>
  <si>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</si>
  <si>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</si>
  <si>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</t>
  </si>
  <si>
    <t>10 6 01 00190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</si>
  <si>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</si>
  <si>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</si>
  <si>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</si>
  <si>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10 8 02 61930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</si>
  <si>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</si>
  <si>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</si>
  <si>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</si>
  <si>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10 1 02 01540</t>
  </si>
  <si>
    <t>Содержание и ремонт шахтных колодцев</t>
  </si>
  <si>
    <t xml:space="preserve">Подпрограмма «Чистая вода»   </t>
  </si>
  <si>
    <t>10 1 00 00000</t>
  </si>
  <si>
    <t>10 8 02 00000</t>
  </si>
  <si>
    <t>14 2 04 00210</t>
  </si>
  <si>
    <t>14 2 04 00204</t>
  </si>
  <si>
    <t>14 2 04 00203</t>
  </si>
  <si>
    <t>14 2 04 00202</t>
  </si>
  <si>
    <t>14 2 04 00201</t>
  </si>
  <si>
    <t>14 2 04 S0240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</si>
  <si>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</si>
  <si>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</si>
  <si>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</si>
  <si>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</si>
  <si>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</si>
  <si>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</si>
  <si>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17 2 F2 00000</t>
  </si>
  <si>
    <t>17 2 F2 S2740</t>
  </si>
  <si>
    <t>17 2 01 00620</t>
  </si>
  <si>
    <t>17 2 01 S2890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</si>
  <si>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</si>
  <si>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Ямочный ремонт асфальтового покрытия дворовых территорий</t>
  </si>
  <si>
    <t>17 2 03 00000</t>
  </si>
  <si>
    <t>17 2 03 S0950</t>
  </si>
  <si>
    <t>Обустройство и установка детских, игровых площадок на территории муниципальных образований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</si>
  <si>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</si>
  <si>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Организация наружного освещения</t>
  </si>
  <si>
    <t>17 1 01 S1580</t>
  </si>
  <si>
    <t>17 2 01 01330</t>
  </si>
  <si>
    <t xml:space="preserve">Муниципальная программа "Управление имуществом и муниципальными финансами"  </t>
  </si>
  <si>
    <t>12 5 03 00000</t>
  </si>
  <si>
    <t>12 5 03 00830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</si>
  <si>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</si>
  <si>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</si>
  <si>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</si>
  <si>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</si>
  <si>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</si>
  <si>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</si>
  <si>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</si>
  <si>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</si>
  <si>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</si>
  <si>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</si>
  <si>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</si>
  <si>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</si>
  <si>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</si>
  <si>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08 1 01 00300</t>
  </si>
  <si>
    <t>08 1 01 00320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</si>
  <si>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</si>
  <si>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</si>
  <si>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</si>
  <si>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</si>
  <si>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</si>
  <si>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</si>
  <si>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Содержание территорий в нормативном состоянии</t>
  </si>
  <si>
    <t>Комплексное благоустройство дворовых территорий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</si>
  <si>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</si>
  <si>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</si>
  <si>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</si>
  <si>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</si>
  <si>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</si>
  <si>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</si>
  <si>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</si>
  <si>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</si>
  <si>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Основное мероприятие "Организация учета энергоресурсов в жилищном фонде Московской области"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</si>
  <si>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</si>
  <si>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10 5 02 00000</t>
  </si>
  <si>
    <t>10 5 02 01500</t>
  </si>
  <si>
    <t>08 2 01 01850</t>
  </si>
  <si>
    <t>08 3 03 00670</t>
  </si>
  <si>
    <t>03 1 08 00000</t>
  </si>
  <si>
    <t>Устройство спортивных и детских площадок на территории муниципальных общеобразовательных организаций</t>
  </si>
  <si>
    <t>03 1 08 S2370</t>
  </si>
  <si>
    <t>03 1 E1 51721</t>
  </si>
  <si>
    <t>03 1 EВ 51791</t>
  </si>
  <si>
    <t>Основное мероприятие "Проведение капитального ремонта объектов дошкольного образования, закупка оборудования"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</si>
  <si>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</si>
  <si>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03 1 07 00000</t>
  </si>
  <si>
    <t>03 1 07 S2590</t>
  </si>
  <si>
    <t>12 1 02 00170</t>
  </si>
  <si>
    <t>Владение, пользование и распоряжение имуществом, находящимся в муниципальной собственности городского округа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</si>
  <si>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</si>
  <si>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07 4 04 01750</t>
  </si>
  <si>
    <t>Организация и проведение акций по посадке леса</t>
  </si>
  <si>
    <t>03 1 EВ 00000</t>
  </si>
  <si>
    <t>03 1 08 L7501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</si>
  <si>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</si>
  <si>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</si>
  <si>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</si>
  <si>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</si>
  <si>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</si>
  <si>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0602</t>
  </si>
  <si>
    <t>Сбор, удаление отходов и очистка сточных вод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</si>
  <si>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</si>
  <si>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</si>
  <si>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Организация мероприятий по устранению загрязнения водных объектов</t>
  </si>
  <si>
    <t>07 2 03 01710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</si>
  <si>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</si>
  <si>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</si>
  <si>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</si>
  <si>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</si>
  <si>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"Организация строительства (реконструкции) объектов физической культуры и спорта"</t>
  </si>
  <si>
    <t>99 0 00 00080</t>
  </si>
  <si>
    <t>Оплата исполнительных листов, судебных издержек</t>
  </si>
  <si>
    <t>Исполнение судебных актов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</si>
  <si>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</si>
  <si>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</si>
  <si>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</si>
  <si>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</si>
  <si>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</si>
  <si>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"Приложение№3 к решению Совета депутатов городского  округа Кашира  от 27.12.2022 №130-н"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</si>
  <si>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</si>
  <si>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</si>
  <si>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</si>
  <si>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</si>
  <si>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18 5 01 74220</t>
  </si>
  <si>
    <t>Капитальные вложения в муниципальные объекты физической культуры и спорта за счет средств местного бюджета</t>
  </si>
  <si>
    <t>15 4 00 00000</t>
  </si>
  <si>
    <t>15 4 02 00000</t>
  </si>
  <si>
    <t>15 4 02 60690</t>
  </si>
  <si>
    <t>15 4 02 S0900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</si>
  <si>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</si>
  <si>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</si>
  <si>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</si>
  <si>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</si>
  <si>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</si>
  <si>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</si>
  <si>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</si>
  <si>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</si>
  <si>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</si>
  <si>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</si>
  <si>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04 1 09 00000</t>
  </si>
  <si>
    <t>04 1 09 00921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</si>
  <si>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</si>
  <si>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</si>
  <si>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12 5 01 00810</t>
  </si>
  <si>
    <t>Создание муниципальных предприятий</t>
  </si>
  <si>
    <t>Создание и ремонт пешеходных коммуникаций</t>
  </si>
  <si>
    <t>17 2 01 S1870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</si>
  <si>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</si>
  <si>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</si>
  <si>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</si>
  <si>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</si>
  <si>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</si>
  <si>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</si>
  <si>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</si>
  <si>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</si>
  <si>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</si>
  <si>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</si>
  <si>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</si>
  <si>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</si>
  <si>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</si>
  <si>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</si>
  <si>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</si>
  <si>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</si>
  <si>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</si>
  <si>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</si>
  <si>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13 1 01 00822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</si>
  <si>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</si>
  <si>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</si>
  <si>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</si>
  <si>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</si>
  <si>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03 1 08 73770</t>
  </si>
  <si>
    <t>02 2 01 60370</t>
  </si>
  <si>
    <t>02 3 01 60370</t>
  </si>
  <si>
    <t>Основное мероприятие "Обеспечение функций муниципальных учреждений культуры Московской области"</t>
  </si>
  <si>
    <t>Субсидии автономным  учреждениям</t>
  </si>
  <si>
    <t>02 4 07 00000</t>
  </si>
  <si>
    <t>02 4 07 60370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</si>
  <si>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</si>
  <si>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</si>
  <si>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16 2 01 00000</t>
  </si>
  <si>
    <t>16 2 01 01910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</si>
  <si>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</si>
  <si>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</si>
  <si>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05 2 04 00000</t>
  </si>
  <si>
    <t>05 2 04 60370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</si>
  <si>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</si>
  <si>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>Устройство спортивных и детских площадок на территории муниципальных общеобразовательных организаций за счет средств местного бюджета</t>
  </si>
  <si>
    <t>03 1 0872370</t>
  </si>
  <si>
    <t>Подпрограмма "Эффективное местное самоуправление</t>
  </si>
  <si>
    <t>Основное мероприятие "Практики инициативного бюджетирования"</t>
  </si>
  <si>
    <t xml:space="preserve"> 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</si>
  <si>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13 3 00 00000</t>
  </si>
  <si>
    <t>13 3 02 00000</t>
  </si>
  <si>
    <t>13 3 02 S3050</t>
  </si>
  <si>
    <t>Подпрограмма "Эффективное управление имущественным комплексом"</t>
  </si>
  <si>
    <t>12 1 02 00790</t>
  </si>
  <si>
    <t>Выполнения комплексных кадастровых работ и утверждение карты-плана территории</t>
  </si>
  <si>
    <t>08 2 03 00340</t>
  </si>
  <si>
    <t>08 2 03 00000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</si>
  <si>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</si>
  <si>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03 1 07 S3990</t>
  </si>
  <si>
    <t>Оснащение отремонтированных зданий муниципальных дошкольных  общеобразовательных организаций и дошкольных отделений муниципальных  общеобразовательных организаций средствами обучения и воспитания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</si>
  <si>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</si>
  <si>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</si>
  <si>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Капитальный ремонт, приобретение, монтаж и ввод в эксплуатацию объектов водоснабжения</t>
  </si>
  <si>
    <t>10 1 02 S0330</t>
  </si>
  <si>
    <t>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</t>
  </si>
  <si>
    <t>05 2 04 60360</t>
  </si>
  <si>
    <t>06 3 03 S1100</t>
  </si>
  <si>
    <t>06 3 03 00000</t>
  </si>
  <si>
    <t>07 5 01 00000</t>
  </si>
  <si>
    <t>10 3 02 S8408</t>
  </si>
  <si>
    <t>10 3 02 S4080</t>
  </si>
  <si>
    <t>Основное мероприятие "Организация деятельности многофункциональных центров предоставления государственных и муниципальных услуг"</t>
  </si>
  <si>
    <t>Софинансирование расходов на организацию деятельности многофункциональных центров предоставления государственных и муниципальных услуг</t>
  </si>
  <si>
    <t>15 1 01 00000</t>
  </si>
  <si>
    <t>15 1 01 S0650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</si>
  <si>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</si>
  <si>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</si>
  <si>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</si>
  <si>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</si>
  <si>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</si>
  <si>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Обеспечение мероприятий по переселению граждан из аварийного жилищного фонда</t>
  </si>
  <si>
    <t>19 0 00 00000</t>
  </si>
  <si>
    <t>19 2 00 00000</t>
  </si>
  <si>
    <t>19 2 02 00000</t>
  </si>
  <si>
    <t>19 2 02 S9605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</si>
  <si>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</si>
  <si>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99 0 00 55491</t>
  </si>
  <si>
    <t>итого</t>
  </si>
  <si>
    <t>к решению Совета депутатов городского округа Кашира  от          26.12.2023 №143-н</t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</si>
</sst>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6" fillId="0" borderId="21"/>
    <xf numFmtId="0" fontId="17" fillId="0" borderId="21" applyFill="0" applyProtection="0"/>
  </cellStyleXfs>
  <cellXfs count="29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1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/>
    </xf>
    <xf numFmtId="0" fontId="11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12" fillId="0" borderId="5" xfId="4" applyNumberFormat="1" applyFont="1" applyFill="1" applyBorder="1" applyAlignment="1">
      <alignment horizontal="center" vertical="center"/>
    </xf>
    <xf numFmtId="0" fontId="11" fillId="0" borderId="5" xfId="3" applyNumberFormat="1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/>
    </xf>
    <xf numFmtId="0" fontId="11" fillId="0" borderId="5" xfId="2" applyNumberFormat="1" applyFont="1" applyFill="1" applyBorder="1" applyAlignment="1">
      <alignment horizontal="center" vertical="center"/>
    </xf>
    <xf numFmtId="49" fontId="11" fillId="0" borderId="5" xfId="2" applyNumberFormat="1" applyFont="1" applyFill="1" applyBorder="1" applyAlignment="1">
      <alignment horizontal="center" vertical="center"/>
    </xf>
    <xf numFmtId="0" fontId="12" fillId="0" borderId="5" xfId="6" applyNumberFormat="1" applyFont="1" applyFill="1" applyBorder="1" applyAlignment="1">
      <alignment horizontal="center" vertical="center"/>
    </xf>
    <xf numFmtId="49" fontId="11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/>
    </xf>
    <xf numFmtId="0" fontId="12" fillId="0" borderId="5" xfId="3" applyNumberFormat="1" applyFont="1" applyFill="1" applyBorder="1" applyAlignment="1">
      <alignment horizontal="center" vertical="center"/>
    </xf>
    <xf numFmtId="0" fontId="11" fillId="0" borderId="5" xfId="4" applyNumberFormat="1" applyFont="1" applyFill="1" applyBorder="1" applyAlignment="1">
      <alignment horizontal="center" vertical="center"/>
    </xf>
    <xf numFmtId="0" fontId="12" fillId="0" borderId="5" xfId="7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2" fillId="0" borderId="5" xfId="5" applyNumberFormat="1" applyFont="1" applyFill="1" applyBorder="1" applyAlignment="1">
      <alignment horizontal="center" vertical="center"/>
    </xf>
    <xf numFmtId="49" fontId="15" fillId="0" borderId="5" xfId="6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49" fontId="12" fillId="0" borderId="5" xfId="2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0" fontId="12" fillId="0" borderId="5" xfId="2" applyNumberFormat="1" applyFont="1" applyFill="1" applyBorder="1" applyAlignment="1">
      <alignment horizontal="center" vertical="center" wrapText="1"/>
    </xf>
    <xf numFmtId="0" fontId="12" fillId="0" borderId="5" xfId="7" applyNumberFormat="1" applyFont="1" applyFill="1" applyBorder="1" applyAlignment="1">
      <alignment horizontal="center" vertical="center" wrapText="1"/>
    </xf>
    <xf numFmtId="0" fontId="12" fillId="0" borderId="5" xfId="6" applyNumberFormat="1" applyFont="1" applyFill="1" applyBorder="1" applyAlignment="1">
      <alignment horizontal="center" vertical="center" wrapText="1"/>
    </xf>
    <xf numFmtId="0" fontId="12" fillId="0" borderId="5" xfId="5" applyNumberFormat="1" applyFont="1" applyFill="1" applyBorder="1" applyAlignment="1">
      <alignment horizontal="center" vertical="center" wrapText="1"/>
    </xf>
    <xf numFmtId="0" fontId="12" fillId="0" borderId="5" xfId="4" applyNumberFormat="1" applyFont="1" applyFill="1" applyBorder="1" applyAlignment="1">
      <alignment horizontal="center" vertical="center" wrapText="1"/>
    </xf>
    <xf numFmtId="0" fontId="12" fillId="0" borderId="5" xfId="3" applyNumberFormat="1" applyFont="1" applyFill="1" applyBorder="1" applyAlignment="1">
      <alignment horizontal="center" vertical="center" wrapText="1"/>
    </xf>
    <xf numFmtId="0" fontId="11" fillId="0" borderId="5" xfId="2" applyNumberFormat="1" applyFont="1" applyFill="1" applyBorder="1" applyAlignment="1">
      <alignment horizontal="center" vertical="center" wrapText="1"/>
    </xf>
    <xf numFmtId="0" fontId="14" fillId="0" borderId="5" xfId="6" applyNumberFormat="1" applyFont="1" applyFill="1" applyBorder="1" applyAlignment="1">
      <alignment horizontal="center" vertical="center"/>
    </xf>
    <xf numFmtId="49" fontId="12" fillId="0" borderId="5" xfId="7" applyNumberFormat="1" applyFont="1" applyFill="1" applyBorder="1" applyAlignment="1">
      <alignment horizontal="center" vertical="center"/>
    </xf>
    <xf numFmtId="0" fontId="11" fillId="0" borderId="5" xfId="7" applyNumberFormat="1" applyFont="1" applyFill="1" applyBorder="1" applyAlignment="1">
      <alignment horizontal="center" vertical="center" wrapText="1"/>
    </xf>
    <xf numFmtId="0" fontId="14" fillId="0" borderId="5" xfId="7" applyNumberFormat="1" applyFont="1" applyFill="1" applyBorder="1" applyAlignment="1">
      <alignment horizontal="center" vertical="center"/>
    </xf>
    <xf numFmtId="49" fontId="14" fillId="0" borderId="5" xfId="6" applyNumberFormat="1" applyFont="1" applyFill="1" applyBorder="1" applyAlignment="1">
      <alignment horizontal="center" vertical="center"/>
    </xf>
    <xf numFmtId="0" fontId="11" fillId="0" borderId="5" xfId="5" applyNumberFormat="1" applyFont="1" applyFill="1" applyBorder="1" applyAlignment="1">
      <alignment horizontal="center" vertical="center" wrapText="1"/>
    </xf>
    <xf numFmtId="0" fontId="11" fillId="0" borderId="25" xfId="3" applyNumberFormat="1" applyFont="1" applyFill="1" applyBorder="1" applyAlignment="1">
      <alignment vertical="center" wrapText="1"/>
    </xf>
    <xf numFmtId="0" fontId="11" fillId="0" borderId="25" xfId="2" applyNumberFormat="1" applyFont="1" applyFill="1" applyBorder="1" applyAlignment="1">
      <alignment horizontal="left" vertical="top" wrapText="1"/>
    </xf>
    <xf numFmtId="0" fontId="15" fillId="0" borderId="25" xfId="7" applyNumberFormat="1" applyFont="1" applyFill="1" applyBorder="1" applyAlignment="1">
      <alignment vertical="top" wrapText="1"/>
    </xf>
    <xf numFmtId="0" fontId="11" fillId="0" borderId="25" xfId="2" applyNumberFormat="1" applyFont="1" applyFill="1" applyBorder="1" applyAlignment="1">
      <alignment horizontal="left" vertical="center" wrapText="1"/>
    </xf>
    <xf numFmtId="0" fontId="11" fillId="0" borderId="25" xfId="3" applyNumberFormat="1" applyFont="1" applyFill="1" applyBorder="1" applyAlignment="1">
      <alignment horizontal="left" vertical="top" wrapText="1"/>
    </xf>
    <xf numFmtId="0" fontId="11" fillId="0" borderId="25" xfId="2" applyNumberFormat="1" applyFont="1" applyFill="1" applyBorder="1" applyAlignment="1">
      <alignment vertical="center" wrapText="1"/>
    </xf>
    <xf numFmtId="0" fontId="11" fillId="0" borderId="25" xfId="7" applyNumberFormat="1" applyFont="1" applyFill="1" applyBorder="1" applyAlignment="1">
      <alignment vertical="center" wrapText="1"/>
    </xf>
    <xf numFmtId="0" fontId="11" fillId="0" borderId="5" xfId="6" applyNumberFormat="1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5" xfId="4" applyNumberFormat="1" applyFont="1" applyFill="1" applyBorder="1" applyAlignment="1">
      <alignment horizontal="center" vertical="center" wrapText="1"/>
    </xf>
    <xf numFmtId="0" fontId="11" fillId="0" borderId="25" xfId="6" applyNumberFormat="1" applyFont="1" applyFill="1" applyBorder="1" applyAlignment="1">
      <alignment vertical="center" wrapText="1"/>
    </xf>
    <xf numFmtId="0" fontId="15" fillId="0" borderId="25" xfId="6" applyNumberFormat="1" applyFont="1" applyFill="1" applyBorder="1" applyAlignment="1">
      <alignment vertical="top" wrapText="1"/>
    </xf>
    <xf numFmtId="0" fontId="11" fillId="0" borderId="25" xfId="5" applyNumberFormat="1" applyFont="1" applyFill="1" applyBorder="1" applyAlignment="1">
      <alignment vertical="top" wrapText="1"/>
    </xf>
    <xf numFmtId="49" fontId="15" fillId="0" borderId="5" xfId="5" applyNumberFormat="1" applyFont="1" applyFill="1" applyBorder="1" applyAlignment="1">
      <alignment horizontal="center" vertical="center"/>
    </xf>
    <xf numFmtId="0" fontId="15" fillId="0" borderId="25" xfId="4" applyNumberFormat="1" applyFont="1" applyFill="1" applyBorder="1" applyAlignment="1">
      <alignment vertical="top" wrapText="1"/>
    </xf>
    <xf numFmtId="49" fontId="15" fillId="0" borderId="5" xfId="4" applyNumberFormat="1" applyFont="1" applyFill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12" fillId="0" borderId="21" xfId="0" applyFont="1" applyBorder="1"/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1" xfId="0" applyBorder="1"/>
    <xf numFmtId="0" fontId="2" fillId="0" borderId="21" xfId="0" applyFont="1" applyBorder="1"/>
    <xf numFmtId="164" fontId="12" fillId="0" borderId="21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9" fontId="11" fillId="0" borderId="5" xfId="0" applyNumberFormat="1" applyFont="1" applyBorder="1" applyAlignment="1" applyProtection="1">
      <alignment horizontal="center" vertical="center" wrapText="1"/>
      <protection locked="0" hidden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/>
    </xf>
    <xf numFmtId="49" fontId="12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2" fillId="0" borderId="5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right" vertical="center"/>
    </xf>
    <xf numFmtId="164" fontId="20" fillId="0" borderId="5" xfId="0" applyNumberFormat="1" applyFont="1" applyBorder="1" applyAlignment="1">
      <alignment horizontal="right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right" vertical="center"/>
    </xf>
    <xf numFmtId="0" fontId="13" fillId="0" borderId="5" xfId="0" quotePrefix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right" vertical="center"/>
    </xf>
    <xf numFmtId="164" fontId="22" fillId="0" borderId="5" xfId="0" applyNumberFormat="1" applyFont="1" applyBorder="1" applyAlignment="1">
      <alignment horizontal="right" vertical="center"/>
    </xf>
    <xf numFmtId="164" fontId="12" fillId="0" borderId="5" xfId="0" applyNumberFormat="1" applyFont="1" applyBorder="1" applyAlignment="1">
      <alignment horizontal="right"/>
    </xf>
    <xf numFmtId="0" fontId="11" fillId="0" borderId="5" xfId="0" applyFont="1" applyBorder="1" applyAlignment="1" applyProtection="1">
      <alignment horizontal="center" vertical="center" wrapText="1"/>
      <protection locked="0" hidden="1"/>
    </xf>
    <xf numFmtId="0" fontId="12" fillId="0" borderId="5" xfId="0" applyFont="1" applyBorder="1"/>
    <xf numFmtId="0" fontId="11" fillId="0" borderId="5" xfId="0" applyFont="1" applyBorder="1"/>
    <xf numFmtId="164" fontId="10" fillId="0" borderId="5" xfId="0" applyNumberFormat="1" applyFont="1" applyBorder="1"/>
    <xf numFmtId="0" fontId="11" fillId="0" borderId="5" xfId="0" quotePrefix="1" applyFont="1" applyBorder="1" applyAlignment="1">
      <alignment horizontal="center" vertical="center"/>
    </xf>
    <xf numFmtId="0" fontId="12" fillId="0" borderId="5" xfId="0" quotePrefix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 applyProtection="1">
      <alignment horizontal="center" wrapText="1"/>
      <protection locked="0" hidden="1"/>
    </xf>
    <xf numFmtId="0" fontId="8" fillId="0" borderId="5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wrapText="1"/>
    </xf>
    <xf numFmtId="164" fontId="11" fillId="0" borderId="26" xfId="0" applyNumberFormat="1" applyFont="1" applyBorder="1" applyAlignment="1">
      <alignment horizontal="right" vertical="center"/>
    </xf>
    <xf numFmtId="49" fontId="11" fillId="0" borderId="25" xfId="0" applyNumberFormat="1" applyFont="1" applyBorder="1" applyAlignment="1" applyProtection="1">
      <alignment horizontal="left" vertical="center" wrapText="1"/>
      <protection locked="0" hidden="1"/>
    </xf>
    <xf numFmtId="49" fontId="11" fillId="0" borderId="25" xfId="0" applyNumberFormat="1" applyFont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Border="1" applyAlignment="1" applyProtection="1">
      <alignment horizontal="left" vertical="center" wrapText="1"/>
      <protection locked="0" hidden="1"/>
    </xf>
    <xf numFmtId="164" fontId="12" fillId="0" borderId="26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vertical="top" wrapText="1"/>
    </xf>
    <xf numFmtId="0" fontId="15" fillId="0" borderId="25" xfId="0" applyFont="1" applyBorder="1" applyAlignment="1">
      <alignment vertical="top" wrapText="1"/>
    </xf>
    <xf numFmtId="164" fontId="19" fillId="0" borderId="26" xfId="0" applyNumberFormat="1" applyFont="1" applyBorder="1" applyAlignment="1">
      <alignment horizontal="right" vertical="center"/>
    </xf>
    <xf numFmtId="164" fontId="20" fillId="0" borderId="26" xfId="0" applyNumberFormat="1" applyFont="1" applyBorder="1" applyAlignment="1">
      <alignment horizontal="right" vertical="center"/>
    </xf>
    <xf numFmtId="49" fontId="11" fillId="0" borderId="25" xfId="0" applyNumberFormat="1" applyFont="1" applyBorder="1" applyAlignment="1" applyProtection="1">
      <alignment vertical="top" wrapText="1"/>
      <protection locked="0" hidden="1"/>
    </xf>
    <xf numFmtId="0" fontId="12" fillId="0" borderId="25" xfId="0" applyFont="1" applyBorder="1" applyAlignment="1" applyProtection="1">
      <alignment horizontal="left" vertical="top" wrapText="1"/>
      <protection locked="0" hidden="1"/>
    </xf>
    <xf numFmtId="49" fontId="11" fillId="0" borderId="25" xfId="0" applyNumberFormat="1" applyFont="1" applyBorder="1" applyAlignment="1" applyProtection="1">
      <alignment wrapText="1"/>
      <protection locked="0" hidden="1"/>
    </xf>
    <xf numFmtId="0" fontId="11" fillId="0" borderId="25" xfId="0" applyFont="1" applyBorder="1" applyAlignment="1" applyProtection="1">
      <alignment wrapText="1"/>
      <protection locked="0" hidden="1"/>
    </xf>
    <xf numFmtId="0" fontId="12" fillId="0" borderId="25" xfId="0" applyFont="1" applyBorder="1" applyAlignment="1" applyProtection="1">
      <alignment wrapText="1"/>
      <protection locked="0" hidden="1"/>
    </xf>
    <xf numFmtId="164" fontId="18" fillId="0" borderId="26" xfId="0" applyNumberFormat="1" applyFont="1" applyBorder="1" applyAlignment="1">
      <alignment horizontal="right" vertical="center"/>
    </xf>
    <xf numFmtId="49" fontId="19" fillId="0" borderId="25" xfId="0" applyNumberFormat="1" applyFont="1" applyBorder="1" applyAlignment="1" applyProtection="1">
      <alignment wrapText="1"/>
      <protection locked="0" hidden="1"/>
    </xf>
    <xf numFmtId="0" fontId="20" fillId="0" borderId="25" xfId="0" applyFont="1" applyBorder="1" applyAlignment="1" applyProtection="1">
      <alignment wrapText="1"/>
      <protection locked="0" hidden="1"/>
    </xf>
    <xf numFmtId="164" fontId="13" fillId="0" borderId="26" xfId="0" applyNumberFormat="1" applyFont="1" applyBorder="1" applyAlignment="1">
      <alignment horizontal="right" vertical="center"/>
    </xf>
    <xf numFmtId="164" fontId="22" fillId="0" borderId="26" xfId="0" applyNumberFormat="1" applyFont="1" applyBorder="1" applyAlignment="1">
      <alignment horizontal="right" vertical="center"/>
    </xf>
    <xf numFmtId="0" fontId="11" fillId="0" borderId="25" xfId="0" applyFont="1" applyBorder="1" applyAlignment="1" applyProtection="1">
      <alignment horizontal="left" vertical="center" wrapText="1"/>
      <protection locked="0" hidden="1"/>
    </xf>
    <xf numFmtId="164" fontId="12" fillId="0" borderId="26" xfId="0" applyNumberFormat="1" applyFont="1" applyBorder="1" applyAlignment="1">
      <alignment horizontal="right"/>
    </xf>
    <xf numFmtId="0" fontId="11" fillId="0" borderId="25" xfId="0" applyFont="1" applyBorder="1" applyAlignment="1">
      <alignment horizontal="left"/>
    </xf>
    <xf numFmtId="0" fontId="12" fillId="0" borderId="25" xfId="0" applyFont="1" applyBorder="1" applyAlignment="1" applyProtection="1">
      <alignment vertical="top" wrapText="1"/>
      <protection locked="0" hidden="1"/>
    </xf>
    <xf numFmtId="0" fontId="12" fillId="0" borderId="25" xfId="0" applyFont="1" applyBorder="1" applyAlignment="1" applyProtection="1">
      <alignment horizontal="left" vertical="center" wrapText="1"/>
      <protection locked="0" hidden="1"/>
    </xf>
    <xf numFmtId="0" fontId="11" fillId="0" borderId="25" xfId="0" applyFont="1" applyBorder="1" applyAlignment="1" applyProtection="1">
      <alignment vertical="top" wrapText="1"/>
      <protection locked="0" hidden="1"/>
    </xf>
    <xf numFmtId="49" fontId="12" fillId="0" borderId="25" xfId="0" applyNumberFormat="1" applyFont="1" applyBorder="1" applyAlignment="1" applyProtection="1">
      <alignment vertical="top" wrapText="1"/>
      <protection locked="0" hidden="1"/>
    </xf>
    <xf numFmtId="0" fontId="11" fillId="0" borderId="25" xfId="0" applyFont="1" applyBorder="1" applyAlignment="1" applyProtection="1">
      <alignment horizontal="left" vertical="top" wrapText="1"/>
      <protection locked="0" hidden="1"/>
    </xf>
    <xf numFmtId="49" fontId="12" fillId="0" borderId="25" xfId="0" applyNumberFormat="1" applyFont="1" applyBorder="1" applyAlignment="1" applyProtection="1">
      <alignment horizontal="left" vertical="top" wrapText="1"/>
      <protection locked="0" hidden="1"/>
    </xf>
    <xf numFmtId="0" fontId="13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vertical="top" wrapText="1"/>
    </xf>
    <xf numFmtId="49" fontId="12" fillId="0" borderId="25" xfId="0" applyNumberFormat="1" applyFont="1" applyBorder="1" applyAlignment="1" applyProtection="1">
      <alignment wrapText="1"/>
      <protection locked="0" hidden="1"/>
    </xf>
    <xf numFmtId="0" fontId="11" fillId="0" borderId="25" xfId="0" applyFont="1" applyBorder="1" applyAlignment="1">
      <alignment wrapText="1"/>
    </xf>
    <xf numFmtId="0" fontId="19" fillId="0" borderId="25" xfId="0" applyFont="1" applyBorder="1" applyAlignment="1" applyProtection="1">
      <alignment wrapText="1"/>
      <protection locked="0" hidden="1"/>
    </xf>
    <xf numFmtId="0" fontId="20" fillId="0" borderId="25" xfId="0" applyFont="1" applyBorder="1" applyAlignment="1" applyProtection="1">
      <alignment vertical="top" wrapText="1"/>
      <protection locked="0" hidden="1"/>
    </xf>
    <xf numFmtId="0" fontId="12" fillId="0" borderId="25" xfId="0" applyFont="1" applyBorder="1" applyAlignment="1">
      <alignment wrapText="1"/>
    </xf>
    <xf numFmtId="0" fontId="11" fillId="0" borderId="25" xfId="0" applyFont="1" applyBorder="1" applyAlignment="1" applyProtection="1">
      <alignment vertical="center" wrapText="1"/>
      <protection locked="0" hidden="1"/>
    </xf>
    <xf numFmtId="0" fontId="11" fillId="0" borderId="25" xfId="0" applyFont="1" applyBorder="1"/>
    <xf numFmtId="0" fontId="18" fillId="0" borderId="25" xfId="0" applyFont="1" applyBorder="1" applyAlignment="1">
      <alignment vertical="center" wrapText="1"/>
    </xf>
    <xf numFmtId="164" fontId="11" fillId="0" borderId="26" xfId="0" applyNumberFormat="1" applyFont="1" applyBorder="1" applyAlignment="1">
      <alignment horizontal="right" vertical="center" wrapText="1"/>
    </xf>
    <xf numFmtId="164" fontId="12" fillId="0" borderId="26" xfId="0" applyNumberFormat="1" applyFont="1" applyBorder="1" applyAlignment="1">
      <alignment horizontal="right" vertical="center" wrapText="1"/>
    </xf>
    <xf numFmtId="164" fontId="11" fillId="0" borderId="26" xfId="0" applyNumberFormat="1" applyFont="1" applyBorder="1" applyAlignment="1">
      <alignment horizontal="right"/>
    </xf>
    <xf numFmtId="49" fontId="19" fillId="0" borderId="25" xfId="0" applyNumberFormat="1" applyFont="1" applyBorder="1" applyAlignment="1" applyProtection="1">
      <alignment horizontal="left" vertical="center" wrapText="1"/>
      <protection locked="0" hidden="1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/>
    </xf>
    <xf numFmtId="0" fontId="11" fillId="0" borderId="28" xfId="0" applyFont="1" applyBorder="1" applyAlignment="1">
      <alignment horizontal="center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center"/>
    </xf>
    <xf numFmtId="164" fontId="12" fillId="12" borderId="5" xfId="0" applyNumberFormat="1" applyFont="1" applyFill="1" applyBorder="1" applyAlignment="1">
      <alignment horizontal="right" vertical="center"/>
    </xf>
    <xf numFmtId="49" fontId="11" fillId="0" borderId="5" xfId="0" applyNumberFormat="1" applyFont="1" applyBorder="1" applyAlignment="1" applyProtection="1">
      <alignment horizontal="center" wrapText="1"/>
      <protection locked="0" hidden="1"/>
    </xf>
    <xf numFmtId="164" fontId="12" fillId="0" borderId="5" xfId="0" applyNumberFormat="1" applyFont="1" applyBorder="1"/>
    <xf numFmtId="164" fontId="0" fillId="0" borderId="0" xfId="0" applyNumberFormat="1"/>
    <xf numFmtId="0" fontId="15" fillId="0" borderId="4" xfId="0" applyFont="1" applyBorder="1" applyAlignment="1">
      <alignment vertical="top" wrapText="1"/>
    </xf>
    <xf numFmtId="0" fontId="14" fillId="0" borderId="8" xfId="0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right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0" borderId="30" xfId="0" applyNumberFormat="1" applyFont="1" applyBorder="1" applyAlignment="1">
      <alignment horizontal="right" vertical="center"/>
    </xf>
    <xf numFmtId="49" fontId="11" fillId="0" borderId="8" xfId="0" applyNumberFormat="1" applyFont="1" applyBorder="1" applyAlignment="1" applyProtection="1">
      <alignment horizontal="center" vertical="center" wrapText="1"/>
      <protection locked="0" hidden="1"/>
    </xf>
    <xf numFmtId="49" fontId="12" fillId="0" borderId="8" xfId="0" applyNumberFormat="1" applyFont="1" applyBorder="1" applyAlignment="1" applyProtection="1">
      <alignment horizontal="center" vertical="center" wrapText="1"/>
      <protection locked="0" hidden="1"/>
    </xf>
    <xf numFmtId="0" fontId="15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vertical="top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10" fillId="0" borderId="21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1C4E9"/>
      <color rgb="FFE1D8F0"/>
      <color rgb="FFFFF176"/>
      <color rgb="FFFFFFCC"/>
      <color rgb="FFC4B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0937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88671875" style="28" customWidth="1" collapsed="1"/>
    <col min="21" max="21" width="10" style="28" customWidth="1" collapsed="1"/>
    <col min="22" max="22" width="10.109375" style="28" customWidth="1" collapsed="1"/>
    <col min="23" max="23" width="9.88671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109375" style="28" collapsed="1"/>
  </cols>
  <sheetData>
    <row r="1" spans="1:27" ht="13.8">
      <c r="A1" s="1"/>
      <c r="B1" s="260" t="s">
        <v>0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61" t="s">
        <v>1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</row>
    <row r="4" spans="1:27" ht="9" customHeight="1">
      <c r="A4" s="2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61" t="s">
        <v>2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</row>
    <row r="6" spans="1:27" ht="18.75" customHeight="1" thickBot="1">
      <c r="A6" s="2"/>
      <c r="B6" s="264" t="s">
        <v>44</v>
      </c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62" t="s">
        <v>3</v>
      </c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63" t="s">
        <v>9</v>
      </c>
      <c r="Z7" s="263"/>
      <c r="AA7" s="33" t="s">
        <v>10</v>
      </c>
    </row>
    <row r="8" spans="1:27" ht="13.8" thickBot="1">
      <c r="A8" s="4"/>
      <c r="B8" s="248" t="s">
        <v>11</v>
      </c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49" t="s">
        <v>11</v>
      </c>
      <c r="Z8" s="249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50" t="s">
        <v>12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51" t="s">
        <v>15</v>
      </c>
      <c r="Z10" s="251"/>
      <c r="AA10" s="39" t="s">
        <v>16</v>
      </c>
    </row>
    <row r="11" spans="1:27" ht="14.25" customHeight="1">
      <c r="A11" s="5"/>
      <c r="B11" s="16"/>
      <c r="C11" s="252" t="s">
        <v>17</v>
      </c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53" t="s">
        <v>15</v>
      </c>
      <c r="Z11" s="253"/>
      <c r="AA11" s="41" t="s">
        <v>16</v>
      </c>
    </row>
    <row r="12" spans="1:27" ht="14.25" customHeight="1">
      <c r="A12" s="5"/>
      <c r="B12" s="16"/>
      <c r="C12" s="42"/>
      <c r="D12" s="259" t="s">
        <v>19</v>
      </c>
      <c r="E12" s="259"/>
      <c r="F12" s="259"/>
      <c r="G12" s="259"/>
      <c r="H12" s="259"/>
      <c r="I12" s="259"/>
      <c r="J12" s="259"/>
      <c r="K12" s="259"/>
      <c r="L12" s="259"/>
      <c r="M12" s="259"/>
      <c r="N12" s="259"/>
      <c r="O12" s="259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54" t="s">
        <v>15</v>
      </c>
      <c r="Z12" s="254"/>
      <c r="AA12" s="43" t="s">
        <v>16</v>
      </c>
    </row>
    <row r="13" spans="1:27" ht="12.75" customHeight="1">
      <c r="A13" s="5"/>
      <c r="B13" s="16"/>
      <c r="C13" s="42"/>
      <c r="D13" s="44"/>
      <c r="E13" s="255" t="s">
        <v>21</v>
      </c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56" t="s">
        <v>15</v>
      </c>
      <c r="Z13" s="256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57" t="s">
        <v>23</v>
      </c>
      <c r="G14" s="257"/>
      <c r="H14" s="257"/>
      <c r="I14" s="257"/>
      <c r="J14" s="257"/>
      <c r="K14" s="257"/>
      <c r="L14" s="257"/>
      <c r="M14" s="257"/>
      <c r="N14" s="257"/>
      <c r="O14" s="257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58" t="s">
        <v>15</v>
      </c>
      <c r="Z14" s="258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65" t="s">
        <v>25</v>
      </c>
      <c r="H15" s="265"/>
      <c r="I15" s="265"/>
      <c r="J15" s="265"/>
      <c r="K15" s="265"/>
      <c r="L15" s="265"/>
      <c r="M15" s="265"/>
      <c r="N15" s="265"/>
      <c r="O15" s="265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66" t="s">
        <v>15</v>
      </c>
      <c r="Z15" s="266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67" t="s">
        <v>27</v>
      </c>
      <c r="I16" s="267"/>
      <c r="J16" s="267"/>
      <c r="K16" s="267"/>
      <c r="L16" s="267"/>
      <c r="M16" s="267"/>
      <c r="N16" s="267"/>
      <c r="O16" s="267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68" t="s">
        <v>15</v>
      </c>
      <c r="Z16" s="268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70" t="s">
        <v>55</v>
      </c>
      <c r="J17" s="271"/>
      <c r="K17" s="271"/>
      <c r="L17" s="271"/>
      <c r="M17" s="271"/>
      <c r="N17" s="271"/>
      <c r="O17" s="272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69" t="s">
        <v>15</v>
      </c>
      <c r="Z17" s="269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45" t="s">
        <v>56</v>
      </c>
      <c r="J18" s="246"/>
      <c r="K18" s="246"/>
      <c r="L18" s="246"/>
      <c r="M18" s="246"/>
      <c r="N18" s="246"/>
      <c r="O18" s="247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43" t="s">
        <v>15</v>
      </c>
      <c r="Z18" s="243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40" t="s">
        <v>29</v>
      </c>
      <c r="J19" s="241"/>
      <c r="K19" s="241"/>
      <c r="L19" s="241"/>
      <c r="M19" s="241"/>
      <c r="N19" s="241"/>
      <c r="O19" s="242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44" t="s">
        <v>15</v>
      </c>
      <c r="Z19" s="244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281" t="s">
        <v>42</v>
      </c>
      <c r="K20" s="282"/>
      <c r="L20" s="282"/>
      <c r="M20" s="282"/>
      <c r="N20" s="282"/>
      <c r="O20" s="283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73" t="s">
        <v>15</v>
      </c>
      <c r="Z20" s="273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81" t="s">
        <v>49</v>
      </c>
      <c r="L21" s="282"/>
      <c r="M21" s="282"/>
      <c r="N21" s="282"/>
      <c r="O21" s="283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73" t="s">
        <v>15</v>
      </c>
      <c r="Z21" s="273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81" t="s">
        <v>54</v>
      </c>
      <c r="M22" s="282"/>
      <c r="N22" s="282"/>
      <c r="O22" s="283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73" t="s">
        <v>15</v>
      </c>
      <c r="Z22" s="273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84" t="s">
        <v>50</v>
      </c>
      <c r="N23" s="285"/>
      <c r="O23" s="286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73" t="s">
        <v>15</v>
      </c>
      <c r="Z23" s="273"/>
      <c r="AA23" s="57" t="s">
        <v>16</v>
      </c>
    </row>
    <row r="24" spans="1:30" ht="14.4" customHeight="1" thickBot="1">
      <c r="X24" s="58"/>
      <c r="Y24" s="275"/>
      <c r="Z24" s="275"/>
      <c r="AA24" s="58"/>
    </row>
    <row r="25" spans="1:30" ht="13.8" thickBot="1">
      <c r="A25" s="5"/>
      <c r="B25" s="278" t="s">
        <v>31</v>
      </c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  <c r="S25" s="279"/>
      <c r="T25" s="279"/>
      <c r="U25" s="279"/>
      <c r="V25" s="279"/>
      <c r="W25" s="280"/>
      <c r="X25" s="59" t="s">
        <v>14</v>
      </c>
      <c r="Y25" s="276" t="s">
        <v>15</v>
      </c>
      <c r="Z25" s="276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261" t="s">
        <v>32</v>
      </c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61" t="s">
        <v>33</v>
      </c>
      <c r="P27" s="62"/>
      <c r="Q27" s="277"/>
      <c r="R27" s="277"/>
      <c r="S27" s="62"/>
      <c r="T27" s="62"/>
      <c r="U27" s="62"/>
      <c r="V27" s="62"/>
      <c r="W27" s="62"/>
      <c r="X27" s="277" t="s">
        <v>34</v>
      </c>
      <c r="Y27" s="277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74" t="s">
        <v>37</v>
      </c>
      <c r="R28" s="274"/>
      <c r="S28" s="25"/>
      <c r="T28" s="25"/>
      <c r="U28" s="25"/>
      <c r="V28" s="25"/>
      <c r="W28" s="25"/>
      <c r="X28" s="274" t="s">
        <v>38</v>
      </c>
      <c r="Y28" s="274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69"/>
  <sheetViews>
    <sheetView tabSelected="1" topLeftCell="A1247" zoomScaleNormal="100" zoomScaleSheetLayoutView="90" workbookViewId="0">
      <selection activeCell="E3" sqref="E3"/>
    </sheetView>
  </sheetViews>
  <sheetFormatPr defaultColWidth="9.109375" defaultRowHeight="13.2"/>
  <cols>
    <col min="1" max="1" width="75.33203125" style="28" customWidth="1"/>
    <col min="2" max="2" width="0" style="28" hidden="1" customWidth="1"/>
    <col min="3" max="3" width="7.88671875" style="135" customWidth="1"/>
    <col min="4" max="4" width="8.5546875" style="135" customWidth="1"/>
    <col min="5" max="5" width="15.5546875" style="135" customWidth="1"/>
    <col min="6" max="6" width="6.33203125" style="135" customWidth="1"/>
    <col min="7" max="7" width="8.5546875" style="135" customWidth="1"/>
    <col min="8" max="8" width="15" style="135" customWidth="1"/>
    <col min="9" max="9" width="14.6640625" style="135" customWidth="1"/>
    <col min="10" max="10" width="14.44140625" style="135" customWidth="1"/>
  </cols>
  <sheetData>
    <row r="1" spans="1:11" ht="19.95" customHeight="1">
      <c r="A1" s="127"/>
      <c r="B1" s="128"/>
      <c r="C1" s="129"/>
      <c r="D1" s="129"/>
      <c r="E1" s="129"/>
      <c r="F1" s="129"/>
      <c r="G1" s="129"/>
      <c r="H1" s="129"/>
      <c r="I1" s="129"/>
      <c r="J1" s="129" t="s">
        <v>486</v>
      </c>
    </row>
    <row r="2" spans="1:11" ht="29.4" customHeight="1">
      <c r="A2" s="130"/>
      <c r="B2" s="130"/>
      <c r="C2" s="131"/>
      <c r="D2" s="131"/>
      <c r="E2" s="131"/>
      <c r="F2" s="131"/>
      <c r="G2" s="131"/>
      <c r="H2" s="287" t="s">
        <v>951</v>
      </c>
      <c r="I2" s="287"/>
      <c r="J2" s="287"/>
    </row>
    <row r="3" spans="1:11" s="95" customFormat="1" ht="25.95" customHeight="1">
      <c r="A3" s="130"/>
      <c r="B3" s="130"/>
      <c r="C3" s="131"/>
      <c r="D3" s="131"/>
      <c r="E3" s="131"/>
      <c r="F3" s="131"/>
      <c r="G3" s="131"/>
      <c r="H3" s="287" t="s">
        <v>839</v>
      </c>
      <c r="I3" s="287"/>
      <c r="J3" s="287"/>
    </row>
    <row r="4" spans="1:11" ht="21.75" customHeight="1">
      <c r="A4" s="288" t="s">
        <v>487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1" ht="13.8" thickBot="1">
      <c r="A5" s="132"/>
      <c r="B5" s="133"/>
      <c r="C5" s="132"/>
      <c r="D5" s="132"/>
      <c r="E5" s="132"/>
      <c r="F5" s="132"/>
      <c r="G5" s="132"/>
      <c r="H5" s="129"/>
      <c r="I5" s="134"/>
      <c r="J5" s="134" t="s">
        <v>405</v>
      </c>
    </row>
    <row r="6" spans="1:11">
      <c r="A6" s="291" t="s">
        <v>3</v>
      </c>
      <c r="B6" s="173"/>
      <c r="C6" s="293" t="s">
        <v>146</v>
      </c>
      <c r="D6" s="293"/>
      <c r="E6" s="293"/>
      <c r="F6" s="293"/>
      <c r="G6" s="294" t="s">
        <v>203</v>
      </c>
      <c r="H6" s="293">
        <v>2023</v>
      </c>
      <c r="I6" s="293">
        <v>2024</v>
      </c>
      <c r="J6" s="289">
        <v>2025</v>
      </c>
      <c r="K6" s="136"/>
    </row>
    <row r="7" spans="1:11" ht="39.6">
      <c r="A7" s="292"/>
      <c r="B7" s="140"/>
      <c r="C7" s="141" t="s">
        <v>147</v>
      </c>
      <c r="D7" s="141" t="s">
        <v>219</v>
      </c>
      <c r="E7" s="141" t="s">
        <v>435</v>
      </c>
      <c r="F7" s="140" t="s">
        <v>202</v>
      </c>
      <c r="G7" s="295"/>
      <c r="H7" s="296"/>
      <c r="I7" s="296"/>
      <c r="J7" s="290"/>
      <c r="K7" s="136"/>
    </row>
    <row r="8" spans="1:11">
      <c r="A8" s="174">
        <v>1</v>
      </c>
      <c r="B8" s="142"/>
      <c r="C8" s="139">
        <v>2</v>
      </c>
      <c r="D8" s="139">
        <v>3</v>
      </c>
      <c r="E8" s="139">
        <v>4</v>
      </c>
      <c r="F8" s="140">
        <v>5</v>
      </c>
      <c r="G8" s="140">
        <v>6</v>
      </c>
      <c r="H8" s="139">
        <v>7</v>
      </c>
      <c r="I8" s="139">
        <v>8</v>
      </c>
      <c r="J8" s="175">
        <v>9</v>
      </c>
      <c r="K8" s="136"/>
    </row>
    <row r="9" spans="1:11">
      <c r="A9" s="176" t="s">
        <v>143</v>
      </c>
      <c r="B9" s="143"/>
      <c r="C9" s="139" t="s">
        <v>59</v>
      </c>
      <c r="D9" s="139"/>
      <c r="E9" s="139"/>
      <c r="F9" s="139"/>
      <c r="G9" s="139"/>
      <c r="H9" s="144">
        <f>H10+H176+H184+H253+H403+H539+H569+H643+H707+H735+H791</f>
        <v>2735129.39</v>
      </c>
      <c r="I9" s="144">
        <f>I10+I176+I184+I253+I403+I539+I569+I643+I707+I735+I791</f>
        <v>2455442.2999999998</v>
      </c>
      <c r="J9" s="177">
        <f>J10+J176+J184+J253+J403+J539+J569+J643+J707+J735+J791</f>
        <v>1985653.1</v>
      </c>
      <c r="K9" s="136"/>
    </row>
    <row r="10" spans="1:11">
      <c r="A10" s="111" t="s">
        <v>60</v>
      </c>
      <c r="B10" s="143"/>
      <c r="C10" s="139" t="s">
        <v>59</v>
      </c>
      <c r="D10" s="77" t="s">
        <v>374</v>
      </c>
      <c r="E10" s="139"/>
      <c r="F10" s="139"/>
      <c r="G10" s="139"/>
      <c r="H10" s="144">
        <f>H11+H18+H98+H106</f>
        <v>455477.9</v>
      </c>
      <c r="I10" s="144">
        <f>I11+I18+I98+I106</f>
        <v>352020.8</v>
      </c>
      <c r="J10" s="177">
        <f>J11+J18+J98+J106</f>
        <v>455132.10000000003</v>
      </c>
      <c r="K10" s="136"/>
    </row>
    <row r="11" spans="1:11" ht="26.4">
      <c r="A11" s="112" t="s">
        <v>61</v>
      </c>
      <c r="B11" s="98"/>
      <c r="C11" s="78" t="s">
        <v>59</v>
      </c>
      <c r="D11" s="77" t="s">
        <v>217</v>
      </c>
      <c r="E11" s="79"/>
      <c r="F11" s="78"/>
      <c r="G11" s="78"/>
      <c r="H11" s="144">
        <f t="shared" ref="H11:J16" si="0">H12</f>
        <v>2907.2</v>
      </c>
      <c r="I11" s="144">
        <f t="shared" si="0"/>
        <v>2635.2</v>
      </c>
      <c r="J11" s="177">
        <f t="shared" si="0"/>
        <v>2635.2</v>
      </c>
      <c r="K11" s="136"/>
    </row>
    <row r="12" spans="1:11" ht="26.4">
      <c r="A12" s="178" t="s">
        <v>759</v>
      </c>
      <c r="B12" s="99"/>
      <c r="C12" s="71" t="s">
        <v>59</v>
      </c>
      <c r="D12" s="77" t="s">
        <v>217</v>
      </c>
      <c r="E12" s="141" t="s">
        <v>178</v>
      </c>
      <c r="F12" s="139"/>
      <c r="G12" s="139"/>
      <c r="H12" s="144">
        <f t="shared" si="0"/>
        <v>2907.2</v>
      </c>
      <c r="I12" s="144">
        <f t="shared" si="0"/>
        <v>2635.2</v>
      </c>
      <c r="J12" s="177">
        <f t="shared" si="0"/>
        <v>2635.2</v>
      </c>
      <c r="K12" s="136"/>
    </row>
    <row r="13" spans="1:11">
      <c r="A13" s="178" t="s">
        <v>199</v>
      </c>
      <c r="B13" s="100"/>
      <c r="C13" s="72" t="s">
        <v>59</v>
      </c>
      <c r="D13" s="77" t="s">
        <v>217</v>
      </c>
      <c r="E13" s="141" t="s">
        <v>191</v>
      </c>
      <c r="F13" s="139"/>
      <c r="G13" s="139"/>
      <c r="H13" s="144">
        <f t="shared" si="0"/>
        <v>2907.2</v>
      </c>
      <c r="I13" s="144">
        <f t="shared" si="0"/>
        <v>2635.2</v>
      </c>
      <c r="J13" s="177">
        <f t="shared" si="0"/>
        <v>2635.2</v>
      </c>
      <c r="K13" s="136"/>
    </row>
    <row r="14" spans="1:11" ht="26.4">
      <c r="A14" s="179" t="s">
        <v>349</v>
      </c>
      <c r="B14" s="101"/>
      <c r="C14" s="73" t="s">
        <v>59</v>
      </c>
      <c r="D14" s="77" t="s">
        <v>217</v>
      </c>
      <c r="E14" s="141" t="s">
        <v>192</v>
      </c>
      <c r="F14" s="139"/>
      <c r="G14" s="139"/>
      <c r="H14" s="144">
        <f t="shared" si="0"/>
        <v>2907.2</v>
      </c>
      <c r="I14" s="144">
        <f t="shared" si="0"/>
        <v>2635.2</v>
      </c>
      <c r="J14" s="177">
        <f t="shared" si="0"/>
        <v>2635.2</v>
      </c>
      <c r="K14" s="136"/>
    </row>
    <row r="15" spans="1:11">
      <c r="A15" s="180" t="s">
        <v>200</v>
      </c>
      <c r="B15" s="102"/>
      <c r="C15" s="75" t="s">
        <v>59</v>
      </c>
      <c r="D15" s="74" t="s">
        <v>217</v>
      </c>
      <c r="E15" s="145" t="s">
        <v>201</v>
      </c>
      <c r="F15" s="94"/>
      <c r="G15" s="94"/>
      <c r="H15" s="146">
        <f t="shared" si="0"/>
        <v>2907.2</v>
      </c>
      <c r="I15" s="146">
        <f>I16</f>
        <v>2635.2</v>
      </c>
      <c r="J15" s="181">
        <f>J16</f>
        <v>2635.2</v>
      </c>
      <c r="K15" s="136"/>
    </row>
    <row r="16" spans="1:11" ht="39.6">
      <c r="A16" s="182" t="s">
        <v>63</v>
      </c>
      <c r="B16" s="143"/>
      <c r="C16" s="147" t="s">
        <v>59</v>
      </c>
      <c r="D16" s="74" t="s">
        <v>217</v>
      </c>
      <c r="E16" s="145" t="s">
        <v>201</v>
      </c>
      <c r="F16" s="148" t="s">
        <v>64</v>
      </c>
      <c r="G16" s="148"/>
      <c r="H16" s="146">
        <f t="shared" si="0"/>
        <v>2907.2</v>
      </c>
      <c r="I16" s="146">
        <f>I17</f>
        <v>2635.2</v>
      </c>
      <c r="J16" s="181">
        <f>J17</f>
        <v>2635.2</v>
      </c>
      <c r="K16" s="136"/>
    </row>
    <row r="17" spans="1:11">
      <c r="A17" s="182" t="s">
        <v>65</v>
      </c>
      <c r="B17" s="143"/>
      <c r="C17" s="147" t="s">
        <v>59</v>
      </c>
      <c r="D17" s="74" t="s">
        <v>217</v>
      </c>
      <c r="E17" s="145" t="s">
        <v>201</v>
      </c>
      <c r="F17" s="148" t="s">
        <v>66</v>
      </c>
      <c r="G17" s="148">
        <v>900100</v>
      </c>
      <c r="H17" s="146">
        <v>2907.2</v>
      </c>
      <c r="I17" s="146">
        <v>2635.2</v>
      </c>
      <c r="J17" s="181">
        <v>2635.2</v>
      </c>
      <c r="K17" s="136"/>
    </row>
    <row r="18" spans="1:11" ht="39.6">
      <c r="A18" s="112" t="s">
        <v>67</v>
      </c>
      <c r="B18" s="98"/>
      <c r="C18" s="78" t="s">
        <v>59</v>
      </c>
      <c r="D18" s="81" t="s">
        <v>218</v>
      </c>
      <c r="E18" s="139"/>
      <c r="F18" s="139"/>
      <c r="G18" s="139"/>
      <c r="H18" s="144">
        <f>H19+H35+H43+H51+H78+H27+H86+H66+H94</f>
        <v>132244.1</v>
      </c>
      <c r="I18" s="144">
        <f t="shared" ref="I18:J18" si="1">I19+I35+I43+I51+I78+I27+I86+I66+I94</f>
        <v>81256.100000000006</v>
      </c>
      <c r="J18" s="144">
        <f t="shared" si="1"/>
        <v>119028</v>
      </c>
      <c r="K18" s="136"/>
    </row>
    <row r="19" spans="1:11">
      <c r="A19" s="178" t="s">
        <v>204</v>
      </c>
      <c r="B19" s="143"/>
      <c r="C19" s="139" t="s">
        <v>59</v>
      </c>
      <c r="D19" s="81" t="s">
        <v>218</v>
      </c>
      <c r="E19" s="141" t="s">
        <v>156</v>
      </c>
      <c r="F19" s="93"/>
      <c r="G19" s="93"/>
      <c r="H19" s="144">
        <f>H20</f>
        <v>4650</v>
      </c>
      <c r="I19" s="144">
        <f t="shared" ref="I19:J19" si="2">I20</f>
        <v>4705</v>
      </c>
      <c r="J19" s="177">
        <f t="shared" si="2"/>
        <v>4747</v>
      </c>
      <c r="K19" s="136"/>
    </row>
    <row r="20" spans="1:11">
      <c r="A20" s="183" t="s">
        <v>108</v>
      </c>
      <c r="B20" s="99"/>
      <c r="C20" s="71" t="s">
        <v>59</v>
      </c>
      <c r="D20" s="81" t="s">
        <v>218</v>
      </c>
      <c r="E20" s="141" t="s">
        <v>484</v>
      </c>
      <c r="F20" s="149"/>
      <c r="G20" s="149"/>
      <c r="H20" s="150">
        <f>H21</f>
        <v>4650</v>
      </c>
      <c r="I20" s="150">
        <f t="shared" ref="I20:J21" si="3">I21</f>
        <v>4705</v>
      </c>
      <c r="J20" s="184">
        <f t="shared" si="3"/>
        <v>4747</v>
      </c>
      <c r="K20" s="136"/>
    </row>
    <row r="21" spans="1:11" ht="39.6">
      <c r="A21" s="183" t="s">
        <v>640</v>
      </c>
      <c r="B21" s="99"/>
      <c r="C21" s="71" t="s">
        <v>59</v>
      </c>
      <c r="D21" s="81" t="s">
        <v>218</v>
      </c>
      <c r="E21" s="141" t="s">
        <v>641</v>
      </c>
      <c r="F21" s="149"/>
      <c r="G21" s="149"/>
      <c r="H21" s="150">
        <f>H22</f>
        <v>4650</v>
      </c>
      <c r="I21" s="150">
        <f t="shared" si="3"/>
        <v>4705</v>
      </c>
      <c r="J21" s="184">
        <f t="shared" si="3"/>
        <v>4747</v>
      </c>
      <c r="K21" s="136"/>
    </row>
    <row r="22" spans="1:11" ht="39.6">
      <c r="A22" s="182" t="s">
        <v>430</v>
      </c>
      <c r="B22" s="99"/>
      <c r="C22" s="85" t="s">
        <v>59</v>
      </c>
      <c r="D22" s="74" t="s">
        <v>218</v>
      </c>
      <c r="E22" s="145" t="s">
        <v>642</v>
      </c>
      <c r="F22" s="148"/>
      <c r="G22" s="148"/>
      <c r="H22" s="151">
        <f>H23+H25</f>
        <v>4650</v>
      </c>
      <c r="I22" s="151">
        <f t="shared" ref="I22:J22" si="4">I23+I25</f>
        <v>4705</v>
      </c>
      <c r="J22" s="185">
        <f t="shared" si="4"/>
        <v>4747</v>
      </c>
      <c r="K22" s="136"/>
    </row>
    <row r="23" spans="1:11" ht="39.6">
      <c r="A23" s="182" t="s">
        <v>63</v>
      </c>
      <c r="B23" s="99"/>
      <c r="C23" s="85" t="s">
        <v>59</v>
      </c>
      <c r="D23" s="74" t="s">
        <v>218</v>
      </c>
      <c r="E23" s="145" t="s">
        <v>642</v>
      </c>
      <c r="F23" s="148" t="s">
        <v>64</v>
      </c>
      <c r="G23" s="148"/>
      <c r="H23" s="146">
        <f>H24</f>
        <v>3998.5</v>
      </c>
      <c r="I23" s="146">
        <f t="shared" ref="I23:J23" si="5">I24</f>
        <v>3998.5</v>
      </c>
      <c r="J23" s="181">
        <f t="shared" si="5"/>
        <v>3998.5</v>
      </c>
      <c r="K23" s="136"/>
    </row>
    <row r="24" spans="1:11">
      <c r="A24" s="182" t="s">
        <v>65</v>
      </c>
      <c r="B24" s="99"/>
      <c r="C24" s="85" t="s">
        <v>59</v>
      </c>
      <c r="D24" s="74" t="s">
        <v>218</v>
      </c>
      <c r="E24" s="145" t="s">
        <v>642</v>
      </c>
      <c r="F24" s="148" t="s">
        <v>66</v>
      </c>
      <c r="G24" s="148">
        <v>900303</v>
      </c>
      <c r="H24" s="146">
        <v>3998.5</v>
      </c>
      <c r="I24" s="146">
        <v>3998.5</v>
      </c>
      <c r="J24" s="181">
        <v>3998.5</v>
      </c>
      <c r="K24" s="136"/>
    </row>
    <row r="25" spans="1:11">
      <c r="A25" s="182" t="s">
        <v>68</v>
      </c>
      <c r="B25" s="99"/>
      <c r="C25" s="85" t="s">
        <v>59</v>
      </c>
      <c r="D25" s="74" t="s">
        <v>218</v>
      </c>
      <c r="E25" s="145" t="s">
        <v>642</v>
      </c>
      <c r="F25" s="148" t="s">
        <v>69</v>
      </c>
      <c r="G25" s="148"/>
      <c r="H25" s="146">
        <f>H26</f>
        <v>651.5</v>
      </c>
      <c r="I25" s="146">
        <f t="shared" ref="I25:J25" si="6">I26</f>
        <v>706.5</v>
      </c>
      <c r="J25" s="181">
        <f t="shared" si="6"/>
        <v>748.5</v>
      </c>
      <c r="K25" s="136"/>
    </row>
    <row r="26" spans="1:11" ht="26.4">
      <c r="A26" s="182" t="s">
        <v>70</v>
      </c>
      <c r="B26" s="99"/>
      <c r="C26" s="85" t="s">
        <v>59</v>
      </c>
      <c r="D26" s="74" t="s">
        <v>218</v>
      </c>
      <c r="E26" s="145" t="s">
        <v>642</v>
      </c>
      <c r="F26" s="148" t="s">
        <v>71</v>
      </c>
      <c r="G26" s="148">
        <v>900303</v>
      </c>
      <c r="H26" s="146">
        <v>651.5</v>
      </c>
      <c r="I26" s="146">
        <v>706.5</v>
      </c>
      <c r="J26" s="181">
        <v>748.5</v>
      </c>
      <c r="K26" s="136"/>
    </row>
    <row r="27" spans="1:11">
      <c r="A27" s="186" t="s">
        <v>303</v>
      </c>
      <c r="B27" s="102"/>
      <c r="C27" s="73" t="s">
        <v>59</v>
      </c>
      <c r="D27" s="79" t="s">
        <v>218</v>
      </c>
      <c r="E27" s="141" t="s">
        <v>170</v>
      </c>
      <c r="F27" s="147"/>
      <c r="G27" s="147"/>
      <c r="H27" s="144">
        <f>H28</f>
        <v>266</v>
      </c>
      <c r="I27" s="144">
        <f t="shared" ref="I27:J31" si="7">I28</f>
        <v>213</v>
      </c>
      <c r="J27" s="177">
        <f t="shared" si="7"/>
        <v>213</v>
      </c>
      <c r="K27" s="136"/>
    </row>
    <row r="28" spans="1:11" ht="26.4">
      <c r="A28" s="186" t="s">
        <v>711</v>
      </c>
      <c r="B28" s="102"/>
      <c r="C28" s="73">
        <v>901</v>
      </c>
      <c r="D28" s="79" t="s">
        <v>218</v>
      </c>
      <c r="E28" s="141" t="s">
        <v>175</v>
      </c>
      <c r="F28" s="149"/>
      <c r="G28" s="149"/>
      <c r="H28" s="144">
        <f>H29</f>
        <v>266</v>
      </c>
      <c r="I28" s="144">
        <f t="shared" si="7"/>
        <v>213</v>
      </c>
      <c r="J28" s="177">
        <f t="shared" si="7"/>
        <v>213</v>
      </c>
      <c r="K28" s="136"/>
    </row>
    <row r="29" spans="1:11" ht="26.4">
      <c r="A29" s="186" t="s">
        <v>712</v>
      </c>
      <c r="B29" s="102"/>
      <c r="C29" s="85" t="s">
        <v>59</v>
      </c>
      <c r="D29" s="96" t="s">
        <v>218</v>
      </c>
      <c r="E29" s="145" t="s">
        <v>305</v>
      </c>
      <c r="F29" s="148"/>
      <c r="G29" s="148"/>
      <c r="H29" s="144">
        <f>H30</f>
        <v>266</v>
      </c>
      <c r="I29" s="144">
        <f t="shared" si="7"/>
        <v>213</v>
      </c>
      <c r="J29" s="177">
        <f t="shared" si="7"/>
        <v>213</v>
      </c>
      <c r="K29" s="136"/>
    </row>
    <row r="30" spans="1:11" ht="39.6">
      <c r="A30" s="186" t="s">
        <v>710</v>
      </c>
      <c r="B30" s="102"/>
      <c r="C30" s="85" t="s">
        <v>59</v>
      </c>
      <c r="D30" s="96" t="s">
        <v>218</v>
      </c>
      <c r="E30" s="145" t="s">
        <v>306</v>
      </c>
      <c r="F30" s="90"/>
      <c r="G30" s="90"/>
      <c r="H30" s="144">
        <f>H31+H33</f>
        <v>266</v>
      </c>
      <c r="I30" s="144">
        <f t="shared" ref="I30:J30" si="8">I31+I33</f>
        <v>213</v>
      </c>
      <c r="J30" s="177">
        <f t="shared" si="8"/>
        <v>213</v>
      </c>
      <c r="K30" s="136"/>
    </row>
    <row r="31" spans="1:11" ht="39.6">
      <c r="A31" s="182" t="s">
        <v>63</v>
      </c>
      <c r="B31" s="102"/>
      <c r="C31" s="85" t="s">
        <v>59</v>
      </c>
      <c r="D31" s="96" t="s">
        <v>218</v>
      </c>
      <c r="E31" s="145" t="s">
        <v>306</v>
      </c>
      <c r="F31" s="148" t="s">
        <v>64</v>
      </c>
      <c r="G31" s="148"/>
      <c r="H31" s="146">
        <f>H32</f>
        <v>221</v>
      </c>
      <c r="I31" s="146">
        <f t="shared" si="7"/>
        <v>177</v>
      </c>
      <c r="J31" s="181">
        <f t="shared" si="7"/>
        <v>177</v>
      </c>
      <c r="K31" s="136"/>
    </row>
    <row r="32" spans="1:11">
      <c r="A32" s="182" t="s">
        <v>65</v>
      </c>
      <c r="B32" s="102"/>
      <c r="C32" s="85" t="s">
        <v>59</v>
      </c>
      <c r="D32" s="96" t="s">
        <v>218</v>
      </c>
      <c r="E32" s="145" t="s">
        <v>306</v>
      </c>
      <c r="F32" s="148" t="s">
        <v>66</v>
      </c>
      <c r="G32" s="148">
        <v>900303</v>
      </c>
      <c r="H32" s="146">
        <v>221</v>
      </c>
      <c r="I32" s="146">
        <v>177</v>
      </c>
      <c r="J32" s="181">
        <v>177</v>
      </c>
      <c r="K32" s="136"/>
    </row>
    <row r="33" spans="1:11">
      <c r="A33" s="182" t="s">
        <v>68</v>
      </c>
      <c r="B33" s="102"/>
      <c r="C33" s="85" t="s">
        <v>59</v>
      </c>
      <c r="D33" s="96" t="s">
        <v>218</v>
      </c>
      <c r="E33" s="145" t="s">
        <v>306</v>
      </c>
      <c r="F33" s="148" t="s">
        <v>69</v>
      </c>
      <c r="G33" s="148"/>
      <c r="H33" s="146">
        <f>H34</f>
        <v>45</v>
      </c>
      <c r="I33" s="146">
        <f t="shared" ref="I33:J33" si="9">I34</f>
        <v>36</v>
      </c>
      <c r="J33" s="181">
        <f t="shared" si="9"/>
        <v>36</v>
      </c>
      <c r="K33" s="136"/>
    </row>
    <row r="34" spans="1:11" ht="26.4">
      <c r="A34" s="182" t="s">
        <v>70</v>
      </c>
      <c r="B34" s="102"/>
      <c r="C34" s="85" t="s">
        <v>59</v>
      </c>
      <c r="D34" s="96" t="s">
        <v>218</v>
      </c>
      <c r="E34" s="145" t="s">
        <v>306</v>
      </c>
      <c r="F34" s="148" t="s">
        <v>71</v>
      </c>
      <c r="G34" s="148">
        <v>900303</v>
      </c>
      <c r="H34" s="146">
        <v>45</v>
      </c>
      <c r="I34" s="146">
        <v>36</v>
      </c>
      <c r="J34" s="181">
        <v>36</v>
      </c>
      <c r="K34" s="136"/>
    </row>
    <row r="35" spans="1:11">
      <c r="A35" s="179" t="s">
        <v>689</v>
      </c>
      <c r="B35" s="143"/>
      <c r="C35" s="73" t="s">
        <v>59</v>
      </c>
      <c r="D35" s="79" t="s">
        <v>218</v>
      </c>
      <c r="E35" s="141" t="s">
        <v>144</v>
      </c>
      <c r="F35" s="149"/>
      <c r="G35" s="149"/>
      <c r="H35" s="144">
        <f>H37</f>
        <v>249</v>
      </c>
      <c r="I35" s="144">
        <f t="shared" ref="I35:J35" si="10">I37</f>
        <v>249</v>
      </c>
      <c r="J35" s="177">
        <f t="shared" si="10"/>
        <v>249</v>
      </c>
      <c r="K35" s="136"/>
    </row>
    <row r="36" spans="1:11">
      <c r="A36" s="179" t="s">
        <v>690</v>
      </c>
      <c r="B36" s="143"/>
      <c r="C36" s="73">
        <v>901</v>
      </c>
      <c r="D36" s="79" t="s">
        <v>218</v>
      </c>
      <c r="E36" s="141" t="s">
        <v>427</v>
      </c>
      <c r="F36" s="149"/>
      <c r="G36" s="149"/>
      <c r="H36" s="144">
        <f>H37</f>
        <v>249</v>
      </c>
      <c r="I36" s="144">
        <f t="shared" ref="I36:J37" si="11">I37</f>
        <v>249</v>
      </c>
      <c r="J36" s="177">
        <f t="shared" si="11"/>
        <v>249</v>
      </c>
      <c r="K36" s="136"/>
    </row>
    <row r="37" spans="1:11" ht="26.4">
      <c r="A37" s="179" t="s">
        <v>691</v>
      </c>
      <c r="B37" s="143"/>
      <c r="C37" s="73" t="s">
        <v>59</v>
      </c>
      <c r="D37" s="79" t="s">
        <v>218</v>
      </c>
      <c r="E37" s="141" t="s">
        <v>687</v>
      </c>
      <c r="F37" s="91"/>
      <c r="G37" s="91"/>
      <c r="H37" s="144">
        <f>H38</f>
        <v>249</v>
      </c>
      <c r="I37" s="144">
        <f t="shared" si="11"/>
        <v>249</v>
      </c>
      <c r="J37" s="177">
        <f t="shared" si="11"/>
        <v>249</v>
      </c>
      <c r="K37" s="136"/>
    </row>
    <row r="38" spans="1:11" ht="105.6">
      <c r="A38" s="187" t="s">
        <v>208</v>
      </c>
      <c r="B38" s="99"/>
      <c r="C38" s="85" t="s">
        <v>59</v>
      </c>
      <c r="D38" s="96" t="s">
        <v>218</v>
      </c>
      <c r="E38" s="145" t="s">
        <v>688</v>
      </c>
      <c r="F38" s="91"/>
      <c r="G38" s="91"/>
      <c r="H38" s="146">
        <f>H39+H41</f>
        <v>249</v>
      </c>
      <c r="I38" s="146">
        <f t="shared" ref="I38:J38" si="12">I39+I41</f>
        <v>249</v>
      </c>
      <c r="J38" s="181">
        <f t="shared" si="12"/>
        <v>249</v>
      </c>
      <c r="K38" s="136"/>
    </row>
    <row r="39" spans="1:11" ht="39.6">
      <c r="A39" s="182" t="s">
        <v>63</v>
      </c>
      <c r="B39" s="100"/>
      <c r="C39" s="80" t="s">
        <v>59</v>
      </c>
      <c r="D39" s="96" t="s">
        <v>218</v>
      </c>
      <c r="E39" s="145" t="s">
        <v>688</v>
      </c>
      <c r="F39" s="148" t="s">
        <v>64</v>
      </c>
      <c r="G39" s="148"/>
      <c r="H39" s="146">
        <f>H40</f>
        <v>211.8</v>
      </c>
      <c r="I39" s="146">
        <f t="shared" ref="I39:J39" si="13">I40</f>
        <v>198</v>
      </c>
      <c r="J39" s="181">
        <f t="shared" si="13"/>
        <v>198</v>
      </c>
      <c r="K39" s="136"/>
    </row>
    <row r="40" spans="1:11">
      <c r="A40" s="182" t="s">
        <v>65</v>
      </c>
      <c r="B40" s="101"/>
      <c r="C40" s="88" t="s">
        <v>59</v>
      </c>
      <c r="D40" s="96" t="s">
        <v>218</v>
      </c>
      <c r="E40" s="145" t="s">
        <v>688</v>
      </c>
      <c r="F40" s="148" t="s">
        <v>66</v>
      </c>
      <c r="G40" s="148">
        <v>900303</v>
      </c>
      <c r="H40" s="146">
        <v>211.8</v>
      </c>
      <c r="I40" s="146">
        <v>198</v>
      </c>
      <c r="J40" s="181">
        <v>198</v>
      </c>
      <c r="K40" s="136"/>
    </row>
    <row r="41" spans="1:11">
      <c r="A41" s="182" t="s">
        <v>68</v>
      </c>
      <c r="B41" s="102"/>
      <c r="C41" s="75" t="s">
        <v>59</v>
      </c>
      <c r="D41" s="96" t="s">
        <v>218</v>
      </c>
      <c r="E41" s="145" t="s">
        <v>688</v>
      </c>
      <c r="F41" s="148" t="s">
        <v>69</v>
      </c>
      <c r="G41" s="148"/>
      <c r="H41" s="146">
        <f>H42</f>
        <v>37.200000000000003</v>
      </c>
      <c r="I41" s="146">
        <f t="shared" ref="I41:J41" si="14">I42</f>
        <v>51</v>
      </c>
      <c r="J41" s="181">
        <f t="shared" si="14"/>
        <v>51</v>
      </c>
      <c r="K41" s="136"/>
    </row>
    <row r="42" spans="1:11" ht="26.4">
      <c r="A42" s="182" t="s">
        <v>70</v>
      </c>
      <c r="B42" s="143"/>
      <c r="C42" s="147" t="s">
        <v>59</v>
      </c>
      <c r="D42" s="96" t="s">
        <v>218</v>
      </c>
      <c r="E42" s="145" t="s">
        <v>688</v>
      </c>
      <c r="F42" s="148" t="s">
        <v>71</v>
      </c>
      <c r="G42" s="148">
        <v>900303</v>
      </c>
      <c r="H42" s="146">
        <v>37.200000000000003</v>
      </c>
      <c r="I42" s="146">
        <v>51</v>
      </c>
      <c r="J42" s="181">
        <v>51</v>
      </c>
      <c r="K42" s="136"/>
    </row>
    <row r="43" spans="1:11" ht="26.4">
      <c r="A43" s="188" t="s">
        <v>553</v>
      </c>
      <c r="B43" s="143"/>
      <c r="C43" s="139" t="s">
        <v>59</v>
      </c>
      <c r="D43" s="81" t="s">
        <v>218</v>
      </c>
      <c r="E43" s="141" t="s">
        <v>148</v>
      </c>
      <c r="F43" s="148"/>
      <c r="G43" s="152"/>
      <c r="H43" s="144">
        <f>H44</f>
        <v>390</v>
      </c>
      <c r="I43" s="144">
        <f t="shared" ref="I43:J45" si="15">I44</f>
        <v>361</v>
      </c>
      <c r="J43" s="177">
        <f t="shared" si="15"/>
        <v>361</v>
      </c>
      <c r="K43" s="136"/>
    </row>
    <row r="44" spans="1:11" ht="26.4">
      <c r="A44" s="188" t="s">
        <v>722</v>
      </c>
      <c r="B44" s="143"/>
      <c r="C44" s="139" t="s">
        <v>59</v>
      </c>
      <c r="D44" s="81" t="s">
        <v>218</v>
      </c>
      <c r="E44" s="141" t="s">
        <v>214</v>
      </c>
      <c r="F44" s="149"/>
      <c r="G44" s="149"/>
      <c r="H44" s="144">
        <f>H45</f>
        <v>390</v>
      </c>
      <c r="I44" s="144">
        <f t="shared" si="15"/>
        <v>361</v>
      </c>
      <c r="J44" s="177">
        <f t="shared" si="15"/>
        <v>361</v>
      </c>
      <c r="K44" s="136"/>
    </row>
    <row r="45" spans="1:11" ht="26.4">
      <c r="A45" s="189" t="s">
        <v>723</v>
      </c>
      <c r="B45" s="143"/>
      <c r="C45" s="139" t="s">
        <v>59</v>
      </c>
      <c r="D45" s="81" t="s">
        <v>218</v>
      </c>
      <c r="E45" s="141" t="s">
        <v>733</v>
      </c>
      <c r="F45" s="149"/>
      <c r="G45" s="149"/>
      <c r="H45" s="144">
        <f>H46</f>
        <v>390</v>
      </c>
      <c r="I45" s="144">
        <f t="shared" si="15"/>
        <v>361</v>
      </c>
      <c r="J45" s="177">
        <f t="shared" si="15"/>
        <v>361</v>
      </c>
      <c r="K45" s="136"/>
    </row>
    <row r="46" spans="1:11" ht="39.6">
      <c r="A46" s="190" t="s">
        <v>724</v>
      </c>
      <c r="B46" s="99"/>
      <c r="C46" s="85" t="s">
        <v>59</v>
      </c>
      <c r="D46" s="74" t="s">
        <v>218</v>
      </c>
      <c r="E46" s="145" t="s">
        <v>725</v>
      </c>
      <c r="F46" s="87"/>
      <c r="G46" s="87"/>
      <c r="H46" s="146">
        <f>H47+H49</f>
        <v>390</v>
      </c>
      <c r="I46" s="146">
        <f t="shared" ref="I46:J46" si="16">I47+I49</f>
        <v>361</v>
      </c>
      <c r="J46" s="181">
        <f t="shared" si="16"/>
        <v>361</v>
      </c>
      <c r="K46" s="136"/>
    </row>
    <row r="47" spans="1:11" ht="39.6">
      <c r="A47" s="182" t="s">
        <v>63</v>
      </c>
      <c r="B47" s="99"/>
      <c r="C47" s="85" t="s">
        <v>59</v>
      </c>
      <c r="D47" s="74" t="s">
        <v>218</v>
      </c>
      <c r="E47" s="145" t="s">
        <v>725</v>
      </c>
      <c r="F47" s="87">
        <v>100</v>
      </c>
      <c r="G47" s="87"/>
      <c r="H47" s="146">
        <f>H48</f>
        <v>362</v>
      </c>
      <c r="I47" s="146">
        <f t="shared" ref="I47:J47" si="17">I48</f>
        <v>333</v>
      </c>
      <c r="J47" s="181">
        <f t="shared" si="17"/>
        <v>333</v>
      </c>
      <c r="K47" s="136"/>
    </row>
    <row r="48" spans="1:11">
      <c r="A48" s="182" t="s">
        <v>65</v>
      </c>
      <c r="B48" s="99"/>
      <c r="C48" s="85" t="s">
        <v>59</v>
      </c>
      <c r="D48" s="74" t="s">
        <v>218</v>
      </c>
      <c r="E48" s="145" t="s">
        <v>725</v>
      </c>
      <c r="F48" s="87">
        <v>120</v>
      </c>
      <c r="G48" s="148">
        <v>900303</v>
      </c>
      <c r="H48" s="146">
        <v>362</v>
      </c>
      <c r="I48" s="146">
        <v>333</v>
      </c>
      <c r="J48" s="181">
        <v>333</v>
      </c>
      <c r="K48" s="136"/>
    </row>
    <row r="49" spans="1:11">
      <c r="A49" s="182" t="s">
        <v>68</v>
      </c>
      <c r="B49" s="102"/>
      <c r="C49" s="75" t="s">
        <v>59</v>
      </c>
      <c r="D49" s="74" t="s">
        <v>218</v>
      </c>
      <c r="E49" s="145" t="s">
        <v>725</v>
      </c>
      <c r="F49" s="148" t="s">
        <v>69</v>
      </c>
      <c r="G49" s="148"/>
      <c r="H49" s="146">
        <f>H50</f>
        <v>28</v>
      </c>
      <c r="I49" s="146">
        <f t="shared" ref="I49:J49" si="18">I50</f>
        <v>28</v>
      </c>
      <c r="J49" s="181">
        <f t="shared" si="18"/>
        <v>28</v>
      </c>
      <c r="K49" s="136"/>
    </row>
    <row r="50" spans="1:11" ht="26.4">
      <c r="A50" s="182" t="s">
        <v>70</v>
      </c>
      <c r="B50" s="143"/>
      <c r="C50" s="147" t="s">
        <v>59</v>
      </c>
      <c r="D50" s="74" t="s">
        <v>218</v>
      </c>
      <c r="E50" s="145" t="s">
        <v>725</v>
      </c>
      <c r="F50" s="148" t="s">
        <v>71</v>
      </c>
      <c r="G50" s="148">
        <v>900303</v>
      </c>
      <c r="H50" s="146">
        <v>28</v>
      </c>
      <c r="I50" s="146">
        <v>28</v>
      </c>
      <c r="J50" s="181">
        <v>28</v>
      </c>
      <c r="K50" s="136"/>
    </row>
    <row r="51" spans="1:11" ht="26.4">
      <c r="A51" s="178" t="s">
        <v>759</v>
      </c>
      <c r="B51" s="143"/>
      <c r="C51" s="139" t="s">
        <v>59</v>
      </c>
      <c r="D51" s="81" t="s">
        <v>218</v>
      </c>
      <c r="E51" s="141" t="s">
        <v>178</v>
      </c>
      <c r="F51" s="139"/>
      <c r="G51" s="139"/>
      <c r="H51" s="144">
        <f>H52</f>
        <v>118366.6</v>
      </c>
      <c r="I51" s="144">
        <f t="shared" ref="I51:J51" si="19">I52</f>
        <v>64702.1</v>
      </c>
      <c r="J51" s="177">
        <f t="shared" si="19"/>
        <v>106958</v>
      </c>
      <c r="K51" s="136"/>
    </row>
    <row r="52" spans="1:11">
      <c r="A52" s="178" t="s">
        <v>199</v>
      </c>
      <c r="B52" s="143"/>
      <c r="C52" s="139" t="s">
        <v>59</v>
      </c>
      <c r="D52" s="81" t="s">
        <v>218</v>
      </c>
      <c r="E52" s="141" t="s">
        <v>191</v>
      </c>
      <c r="F52" s="139"/>
      <c r="G52" s="139"/>
      <c r="H52" s="144">
        <f>H53+H62</f>
        <v>118366.6</v>
      </c>
      <c r="I52" s="144">
        <f>I53+I62</f>
        <v>64702.1</v>
      </c>
      <c r="J52" s="177">
        <f>J53+J62</f>
        <v>106958</v>
      </c>
      <c r="K52" s="136"/>
    </row>
    <row r="53" spans="1:11" ht="26.4">
      <c r="A53" s="179" t="s">
        <v>349</v>
      </c>
      <c r="B53" s="102"/>
      <c r="C53" s="84" t="s">
        <v>59</v>
      </c>
      <c r="D53" s="81" t="s">
        <v>218</v>
      </c>
      <c r="E53" s="141" t="s">
        <v>192</v>
      </c>
      <c r="F53" s="139"/>
      <c r="G53" s="139"/>
      <c r="H53" s="144">
        <f>H54</f>
        <v>118146.1</v>
      </c>
      <c r="I53" s="144">
        <f t="shared" ref="I53:J53" si="20">I54</f>
        <v>64282.1</v>
      </c>
      <c r="J53" s="177">
        <f t="shared" si="20"/>
        <v>106538</v>
      </c>
      <c r="K53" s="136"/>
    </row>
    <row r="54" spans="1:11">
      <c r="A54" s="180" t="s">
        <v>209</v>
      </c>
      <c r="B54" s="143"/>
      <c r="C54" s="147" t="s">
        <v>59</v>
      </c>
      <c r="D54" s="74" t="s">
        <v>218</v>
      </c>
      <c r="E54" s="145" t="s">
        <v>215</v>
      </c>
      <c r="F54" s="87"/>
      <c r="G54" s="87"/>
      <c r="H54" s="146">
        <f>H55+H58+H60</f>
        <v>118146.1</v>
      </c>
      <c r="I54" s="146">
        <f>I55+I58+I60</f>
        <v>64282.1</v>
      </c>
      <c r="J54" s="181">
        <f>J55+J58+J60</f>
        <v>106538</v>
      </c>
      <c r="K54" s="136"/>
    </row>
    <row r="55" spans="1:11" ht="39.6">
      <c r="A55" s="182" t="s">
        <v>63</v>
      </c>
      <c r="B55" s="143"/>
      <c r="C55" s="147" t="s">
        <v>59</v>
      </c>
      <c r="D55" s="74" t="s">
        <v>218</v>
      </c>
      <c r="E55" s="145" t="s">
        <v>215</v>
      </c>
      <c r="F55" s="148" t="s">
        <v>64</v>
      </c>
      <c r="G55" s="148"/>
      <c r="H55" s="146">
        <f>H56+H57</f>
        <v>105330.8</v>
      </c>
      <c r="I55" s="146">
        <f t="shared" ref="I55:J55" si="21">I56+I57</f>
        <v>53132.7</v>
      </c>
      <c r="J55" s="146">
        <f t="shared" si="21"/>
        <v>95797.4</v>
      </c>
      <c r="K55" s="136"/>
    </row>
    <row r="56" spans="1:11">
      <c r="A56" s="182" t="s">
        <v>65</v>
      </c>
      <c r="B56" s="143"/>
      <c r="C56" s="82" t="s">
        <v>59</v>
      </c>
      <c r="D56" s="74" t="s">
        <v>218</v>
      </c>
      <c r="E56" s="145" t="s">
        <v>215</v>
      </c>
      <c r="F56" s="148" t="s">
        <v>66</v>
      </c>
      <c r="G56" s="148">
        <v>900100</v>
      </c>
      <c r="H56" s="146">
        <v>103178</v>
      </c>
      <c r="I56" s="146">
        <v>53132.7</v>
      </c>
      <c r="J56" s="181">
        <v>95797.4</v>
      </c>
      <c r="K56" s="136"/>
    </row>
    <row r="57" spans="1:11">
      <c r="A57" s="182" t="s">
        <v>65</v>
      </c>
      <c r="B57" s="143"/>
      <c r="C57" s="82" t="s">
        <v>59</v>
      </c>
      <c r="D57" s="74" t="s">
        <v>218</v>
      </c>
      <c r="E57" s="145" t="s">
        <v>215</v>
      </c>
      <c r="F57" s="148" t="s">
        <v>66</v>
      </c>
      <c r="G57" s="148">
        <v>900306</v>
      </c>
      <c r="H57" s="146">
        <v>2152.8000000000002</v>
      </c>
      <c r="I57" s="146">
        <v>0</v>
      </c>
      <c r="J57" s="181">
        <v>0</v>
      </c>
      <c r="K57" s="136"/>
    </row>
    <row r="58" spans="1:11">
      <c r="A58" s="182" t="s">
        <v>68</v>
      </c>
      <c r="B58" s="143"/>
      <c r="C58" s="85" t="s">
        <v>59</v>
      </c>
      <c r="D58" s="74" t="s">
        <v>218</v>
      </c>
      <c r="E58" s="145" t="s">
        <v>215</v>
      </c>
      <c r="F58" s="148" t="s">
        <v>69</v>
      </c>
      <c r="G58" s="148"/>
      <c r="H58" s="146">
        <f>H59</f>
        <v>12690.8</v>
      </c>
      <c r="I58" s="146">
        <f t="shared" ref="I58:J58" si="22">I59</f>
        <v>11094.5</v>
      </c>
      <c r="J58" s="181">
        <f t="shared" si="22"/>
        <v>10685.6</v>
      </c>
      <c r="K58" s="136"/>
    </row>
    <row r="59" spans="1:11" ht="26.4">
      <c r="A59" s="182" t="s">
        <v>70</v>
      </c>
      <c r="B59" s="143"/>
      <c r="C59" s="80" t="s">
        <v>59</v>
      </c>
      <c r="D59" s="74" t="s">
        <v>218</v>
      </c>
      <c r="E59" s="145" t="s">
        <v>215</v>
      </c>
      <c r="F59" s="148" t="s">
        <v>71</v>
      </c>
      <c r="G59" s="148">
        <v>900100</v>
      </c>
      <c r="H59" s="146">
        <v>12690.8</v>
      </c>
      <c r="I59" s="146">
        <v>11094.5</v>
      </c>
      <c r="J59" s="181">
        <v>10685.6</v>
      </c>
      <c r="K59" s="136"/>
    </row>
    <row r="60" spans="1:11" ht="19.5" customHeight="1">
      <c r="A60" s="182" t="s">
        <v>72</v>
      </c>
      <c r="B60" s="143"/>
      <c r="C60" s="80" t="s">
        <v>59</v>
      </c>
      <c r="D60" s="96" t="s">
        <v>218</v>
      </c>
      <c r="E60" s="145" t="s">
        <v>215</v>
      </c>
      <c r="F60" s="148">
        <v>800</v>
      </c>
      <c r="G60" s="148"/>
      <c r="H60" s="146">
        <f>H61</f>
        <v>124.5</v>
      </c>
      <c r="I60" s="146">
        <f t="shared" ref="I60:J60" si="23">I61</f>
        <v>54.9</v>
      </c>
      <c r="J60" s="181">
        <f t="shared" si="23"/>
        <v>55</v>
      </c>
      <c r="K60" s="136"/>
    </row>
    <row r="61" spans="1:11">
      <c r="A61" s="182" t="s">
        <v>74</v>
      </c>
      <c r="B61" s="143"/>
      <c r="C61" s="147" t="s">
        <v>59</v>
      </c>
      <c r="D61" s="74" t="s">
        <v>218</v>
      </c>
      <c r="E61" s="145" t="s">
        <v>215</v>
      </c>
      <c r="F61" s="148" t="s">
        <v>75</v>
      </c>
      <c r="G61" s="148">
        <v>900100</v>
      </c>
      <c r="H61" s="146">
        <v>124.5</v>
      </c>
      <c r="I61" s="146">
        <v>54.9</v>
      </c>
      <c r="J61" s="181">
        <v>55</v>
      </c>
      <c r="K61" s="136"/>
    </row>
    <row r="62" spans="1:11" ht="26.4">
      <c r="A62" s="183" t="s">
        <v>762</v>
      </c>
      <c r="B62" s="143"/>
      <c r="C62" s="147" t="s">
        <v>59</v>
      </c>
      <c r="D62" s="79" t="s">
        <v>218</v>
      </c>
      <c r="E62" s="153" t="s">
        <v>760</v>
      </c>
      <c r="F62" s="148"/>
      <c r="G62" s="148"/>
      <c r="H62" s="144">
        <f>H63</f>
        <v>220.5</v>
      </c>
      <c r="I62" s="144">
        <f t="shared" ref="I62:J64" si="24">I63</f>
        <v>420</v>
      </c>
      <c r="J62" s="177">
        <f t="shared" si="24"/>
        <v>420</v>
      </c>
      <c r="K62" s="136"/>
    </row>
    <row r="63" spans="1:11" ht="66">
      <c r="A63" s="182" t="s">
        <v>763</v>
      </c>
      <c r="B63" s="143"/>
      <c r="C63" s="147" t="s">
        <v>59</v>
      </c>
      <c r="D63" s="96" t="s">
        <v>218</v>
      </c>
      <c r="E63" s="154" t="s">
        <v>761</v>
      </c>
      <c r="F63" s="148"/>
      <c r="G63" s="148"/>
      <c r="H63" s="146">
        <f>H64</f>
        <v>220.5</v>
      </c>
      <c r="I63" s="146">
        <f t="shared" si="24"/>
        <v>420</v>
      </c>
      <c r="J63" s="181">
        <f t="shared" si="24"/>
        <v>420</v>
      </c>
      <c r="K63" s="136"/>
    </row>
    <row r="64" spans="1:11">
      <c r="A64" s="182" t="s">
        <v>68</v>
      </c>
      <c r="B64" s="143"/>
      <c r="C64" s="147" t="s">
        <v>59</v>
      </c>
      <c r="D64" s="96" t="s">
        <v>218</v>
      </c>
      <c r="E64" s="154" t="s">
        <v>761</v>
      </c>
      <c r="F64" s="148" t="s">
        <v>69</v>
      </c>
      <c r="G64" s="148"/>
      <c r="H64" s="146">
        <f>H65</f>
        <v>220.5</v>
      </c>
      <c r="I64" s="146">
        <f t="shared" si="24"/>
        <v>420</v>
      </c>
      <c r="J64" s="181">
        <f t="shared" si="24"/>
        <v>420</v>
      </c>
      <c r="K64" s="136"/>
    </row>
    <row r="65" spans="1:11" ht="26.4">
      <c r="A65" s="182" t="s">
        <v>70</v>
      </c>
      <c r="B65" s="143"/>
      <c r="C65" s="147" t="s">
        <v>59</v>
      </c>
      <c r="D65" s="96" t="s">
        <v>218</v>
      </c>
      <c r="E65" s="154" t="s">
        <v>761</v>
      </c>
      <c r="F65" s="148" t="s">
        <v>71</v>
      </c>
      <c r="G65" s="148">
        <v>900100</v>
      </c>
      <c r="H65" s="146">
        <v>220.5</v>
      </c>
      <c r="I65" s="146">
        <v>420</v>
      </c>
      <c r="J65" s="181">
        <v>420</v>
      </c>
      <c r="K65" s="136"/>
    </row>
    <row r="66" spans="1:11">
      <c r="A66" s="183" t="s">
        <v>628</v>
      </c>
      <c r="B66" s="143"/>
      <c r="C66" s="139" t="s">
        <v>59</v>
      </c>
      <c r="D66" s="79" t="s">
        <v>218</v>
      </c>
      <c r="E66" s="141" t="s">
        <v>162</v>
      </c>
      <c r="F66" s="148"/>
      <c r="G66" s="148"/>
      <c r="H66" s="144">
        <f>H67</f>
        <v>4474</v>
      </c>
      <c r="I66" s="144">
        <f t="shared" ref="I66:J67" si="25">I67</f>
        <v>8845</v>
      </c>
      <c r="J66" s="177">
        <f t="shared" si="25"/>
        <v>4319</v>
      </c>
      <c r="K66" s="136"/>
    </row>
    <row r="67" spans="1:11">
      <c r="A67" s="183" t="s">
        <v>506</v>
      </c>
      <c r="B67" s="143"/>
      <c r="C67" s="139" t="s">
        <v>59</v>
      </c>
      <c r="D67" s="79" t="s">
        <v>218</v>
      </c>
      <c r="E67" s="141" t="s">
        <v>846</v>
      </c>
      <c r="F67" s="149"/>
      <c r="G67" s="149"/>
      <c r="H67" s="144">
        <f>H68</f>
        <v>4474</v>
      </c>
      <c r="I67" s="144">
        <f t="shared" si="25"/>
        <v>8845</v>
      </c>
      <c r="J67" s="177">
        <f t="shared" si="25"/>
        <v>4319</v>
      </c>
      <c r="K67" s="136"/>
    </row>
    <row r="68" spans="1:11" ht="39.6">
      <c r="A68" s="182" t="s">
        <v>507</v>
      </c>
      <c r="B68" s="143"/>
      <c r="C68" s="147" t="s">
        <v>59</v>
      </c>
      <c r="D68" s="96" t="s">
        <v>218</v>
      </c>
      <c r="E68" s="145" t="s">
        <v>847</v>
      </c>
      <c r="F68" s="148"/>
      <c r="G68" s="148"/>
      <c r="H68" s="146">
        <f>H69+H74</f>
        <v>4474</v>
      </c>
      <c r="I68" s="146">
        <f t="shared" ref="I68:J68" si="26">I69+I74</f>
        <v>8845</v>
      </c>
      <c r="J68" s="181">
        <f t="shared" si="26"/>
        <v>4319</v>
      </c>
      <c r="K68" s="136"/>
    </row>
    <row r="69" spans="1:11" ht="39.6">
      <c r="A69" s="182" t="s">
        <v>850</v>
      </c>
      <c r="B69" s="143"/>
      <c r="C69" s="147" t="s">
        <v>59</v>
      </c>
      <c r="D69" s="96" t="s">
        <v>218</v>
      </c>
      <c r="E69" s="145" t="s">
        <v>848</v>
      </c>
      <c r="F69" s="87"/>
      <c r="G69" s="87"/>
      <c r="H69" s="146">
        <f>H70+H72</f>
        <v>4474</v>
      </c>
      <c r="I69" s="146">
        <f>I70+I72</f>
        <v>4311</v>
      </c>
      <c r="J69" s="181">
        <f t="shared" ref="J69" si="27">J70+J72</f>
        <v>4319</v>
      </c>
      <c r="K69" s="136"/>
    </row>
    <row r="70" spans="1:11" ht="39.6">
      <c r="A70" s="182" t="s">
        <v>63</v>
      </c>
      <c r="B70" s="143"/>
      <c r="C70" s="147" t="s">
        <v>59</v>
      </c>
      <c r="D70" s="96" t="s">
        <v>218</v>
      </c>
      <c r="E70" s="145" t="s">
        <v>848</v>
      </c>
      <c r="F70" s="148" t="s">
        <v>64</v>
      </c>
      <c r="G70" s="148"/>
      <c r="H70" s="146">
        <f>H71</f>
        <v>4347.6000000000004</v>
      </c>
      <c r="I70" s="146">
        <f t="shared" ref="I70:J70" si="28">I71</f>
        <v>4047</v>
      </c>
      <c r="J70" s="181">
        <f t="shared" si="28"/>
        <v>4047</v>
      </c>
      <c r="K70" s="136"/>
    </row>
    <row r="71" spans="1:11">
      <c r="A71" s="182" t="s">
        <v>65</v>
      </c>
      <c r="B71" s="143"/>
      <c r="C71" s="147" t="s">
        <v>59</v>
      </c>
      <c r="D71" s="96" t="s">
        <v>218</v>
      </c>
      <c r="E71" s="145" t="s">
        <v>848</v>
      </c>
      <c r="F71" s="148" t="s">
        <v>66</v>
      </c>
      <c r="G71" s="148">
        <v>900303</v>
      </c>
      <c r="H71" s="146">
        <v>4347.6000000000004</v>
      </c>
      <c r="I71" s="146">
        <v>4047</v>
      </c>
      <c r="J71" s="181">
        <v>4047</v>
      </c>
      <c r="K71" s="136"/>
    </row>
    <row r="72" spans="1:11">
      <c r="A72" s="182" t="s">
        <v>68</v>
      </c>
      <c r="B72" s="143"/>
      <c r="C72" s="147" t="s">
        <v>59</v>
      </c>
      <c r="D72" s="96" t="s">
        <v>218</v>
      </c>
      <c r="E72" s="145" t="s">
        <v>848</v>
      </c>
      <c r="F72" s="148" t="s">
        <v>69</v>
      </c>
      <c r="G72" s="148"/>
      <c r="H72" s="146">
        <f>H73</f>
        <v>126.4</v>
      </c>
      <c r="I72" s="146">
        <f>I73</f>
        <v>264</v>
      </c>
      <c r="J72" s="181">
        <f t="shared" ref="J72" si="29">J73</f>
        <v>272</v>
      </c>
      <c r="K72" s="136"/>
    </row>
    <row r="73" spans="1:11" ht="26.4">
      <c r="A73" s="182" t="s">
        <v>70</v>
      </c>
      <c r="B73" s="143"/>
      <c r="C73" s="147" t="s">
        <v>59</v>
      </c>
      <c r="D73" s="96" t="s">
        <v>218</v>
      </c>
      <c r="E73" s="145" t="s">
        <v>848</v>
      </c>
      <c r="F73" s="148" t="s">
        <v>71</v>
      </c>
      <c r="G73" s="148">
        <v>900303</v>
      </c>
      <c r="H73" s="146">
        <v>126.4</v>
      </c>
      <c r="I73" s="146">
        <v>264</v>
      </c>
      <c r="J73" s="181">
        <v>272</v>
      </c>
      <c r="K73" s="136"/>
    </row>
    <row r="74" spans="1:11" ht="26.4">
      <c r="A74" s="182" t="s">
        <v>851</v>
      </c>
      <c r="B74" s="143"/>
      <c r="C74" s="147" t="s">
        <v>59</v>
      </c>
      <c r="D74" s="96" t="s">
        <v>218</v>
      </c>
      <c r="E74" s="145" t="s">
        <v>849</v>
      </c>
      <c r="F74" s="148"/>
      <c r="G74" s="148"/>
      <c r="H74" s="146">
        <f>H75</f>
        <v>0</v>
      </c>
      <c r="I74" s="146">
        <f t="shared" ref="I74:J74" si="30">I75</f>
        <v>4534</v>
      </c>
      <c r="J74" s="181">
        <f t="shared" si="30"/>
        <v>0</v>
      </c>
      <c r="K74" s="136"/>
    </row>
    <row r="75" spans="1:11">
      <c r="A75" s="182" t="s">
        <v>68</v>
      </c>
      <c r="B75" s="143"/>
      <c r="C75" s="147" t="s">
        <v>59</v>
      </c>
      <c r="D75" s="96" t="s">
        <v>218</v>
      </c>
      <c r="E75" s="145" t="s">
        <v>849</v>
      </c>
      <c r="F75" s="148" t="s">
        <v>69</v>
      </c>
      <c r="G75" s="148"/>
      <c r="H75" s="146">
        <f>H76+H77</f>
        <v>0</v>
      </c>
      <c r="I75" s="146">
        <f t="shared" ref="I75:J75" si="31">I76+I77</f>
        <v>4534</v>
      </c>
      <c r="J75" s="181">
        <f t="shared" si="31"/>
        <v>0</v>
      </c>
      <c r="K75" s="136"/>
    </row>
    <row r="76" spans="1:11" ht="26.4">
      <c r="A76" s="182" t="s">
        <v>70</v>
      </c>
      <c r="B76" s="143"/>
      <c r="C76" s="147" t="s">
        <v>59</v>
      </c>
      <c r="D76" s="96" t="s">
        <v>218</v>
      </c>
      <c r="E76" s="145" t="s">
        <v>849</v>
      </c>
      <c r="F76" s="148" t="s">
        <v>71</v>
      </c>
      <c r="G76" s="148">
        <v>900302</v>
      </c>
      <c r="H76" s="146">
        <v>0</v>
      </c>
      <c r="I76" s="146">
        <v>2874.6</v>
      </c>
      <c r="J76" s="181">
        <v>0</v>
      </c>
      <c r="K76" s="136"/>
    </row>
    <row r="77" spans="1:11" ht="26.4">
      <c r="A77" s="182" t="s">
        <v>70</v>
      </c>
      <c r="B77" s="143"/>
      <c r="C77" s="147" t="s">
        <v>59</v>
      </c>
      <c r="D77" s="96" t="s">
        <v>218</v>
      </c>
      <c r="E77" s="145" t="s">
        <v>849</v>
      </c>
      <c r="F77" s="148" t="s">
        <v>71</v>
      </c>
      <c r="G77" s="148">
        <v>900100</v>
      </c>
      <c r="H77" s="146">
        <v>0</v>
      </c>
      <c r="I77" s="146">
        <v>1659.4</v>
      </c>
      <c r="J77" s="181">
        <v>0</v>
      </c>
      <c r="K77" s="136"/>
    </row>
    <row r="78" spans="1:11">
      <c r="A78" s="188" t="s">
        <v>652</v>
      </c>
      <c r="B78" s="99"/>
      <c r="C78" s="71" t="s">
        <v>59</v>
      </c>
      <c r="D78" s="81" t="s">
        <v>218</v>
      </c>
      <c r="E78" s="141" t="s">
        <v>169</v>
      </c>
      <c r="F78" s="93"/>
      <c r="G78" s="93"/>
      <c r="H78" s="144">
        <f>H79</f>
        <v>1494</v>
      </c>
      <c r="I78" s="144">
        <f t="shared" ref="I78:J80" si="32">I79</f>
        <v>1494</v>
      </c>
      <c r="J78" s="177">
        <f t="shared" si="32"/>
        <v>1494</v>
      </c>
      <c r="K78" s="136"/>
    </row>
    <row r="79" spans="1:11" ht="26.4">
      <c r="A79" s="188" t="s">
        <v>649</v>
      </c>
      <c r="B79" s="100"/>
      <c r="C79" s="72" t="s">
        <v>59</v>
      </c>
      <c r="D79" s="81" t="s">
        <v>218</v>
      </c>
      <c r="E79" s="141" t="s">
        <v>216</v>
      </c>
      <c r="F79" s="155"/>
      <c r="G79" s="155"/>
      <c r="H79" s="156">
        <f>H80</f>
        <v>1494</v>
      </c>
      <c r="I79" s="156">
        <f t="shared" si="32"/>
        <v>1494</v>
      </c>
      <c r="J79" s="191">
        <f t="shared" si="32"/>
        <v>1494</v>
      </c>
      <c r="K79" s="136"/>
    </row>
    <row r="80" spans="1:11" ht="39.6">
      <c r="A80" s="192" t="s">
        <v>650</v>
      </c>
      <c r="B80" s="101"/>
      <c r="C80" s="73" t="s">
        <v>59</v>
      </c>
      <c r="D80" s="81" t="s">
        <v>218</v>
      </c>
      <c r="E80" s="141" t="s">
        <v>364</v>
      </c>
      <c r="F80" s="155"/>
      <c r="G80" s="155"/>
      <c r="H80" s="156">
        <f>H81</f>
        <v>1494</v>
      </c>
      <c r="I80" s="156">
        <f t="shared" si="32"/>
        <v>1494</v>
      </c>
      <c r="J80" s="191">
        <f t="shared" si="32"/>
        <v>1494</v>
      </c>
      <c r="K80" s="136"/>
    </row>
    <row r="81" spans="1:11" ht="26.4">
      <c r="A81" s="193" t="s">
        <v>651</v>
      </c>
      <c r="B81" s="102"/>
      <c r="C81" s="75" t="s">
        <v>59</v>
      </c>
      <c r="D81" s="74" t="s">
        <v>218</v>
      </c>
      <c r="E81" s="145" t="s">
        <v>648</v>
      </c>
      <c r="F81" s="157"/>
      <c r="G81" s="157"/>
      <c r="H81" s="158">
        <f>H82+H84</f>
        <v>1494</v>
      </c>
      <c r="I81" s="158">
        <f t="shared" ref="I81:J81" si="33">I82+I84</f>
        <v>1494</v>
      </c>
      <c r="J81" s="194">
        <f t="shared" si="33"/>
        <v>1494</v>
      </c>
      <c r="K81" s="136"/>
    </row>
    <row r="82" spans="1:11" ht="39.6">
      <c r="A82" s="182" t="s">
        <v>63</v>
      </c>
      <c r="B82" s="143"/>
      <c r="C82" s="147" t="s">
        <v>59</v>
      </c>
      <c r="D82" s="74" t="s">
        <v>218</v>
      </c>
      <c r="E82" s="145" t="s">
        <v>648</v>
      </c>
      <c r="F82" s="157">
        <v>100</v>
      </c>
      <c r="G82" s="157"/>
      <c r="H82" s="158">
        <f t="shared" ref="H82:J82" si="34">H83</f>
        <v>1188.3</v>
      </c>
      <c r="I82" s="158">
        <f t="shared" si="34"/>
        <v>1188.3</v>
      </c>
      <c r="J82" s="194">
        <f t="shared" si="34"/>
        <v>1188.3</v>
      </c>
      <c r="K82" s="136"/>
    </row>
    <row r="83" spans="1:11">
      <c r="A83" s="182" t="s">
        <v>65</v>
      </c>
      <c r="B83" s="143"/>
      <c r="C83" s="147" t="s">
        <v>59</v>
      </c>
      <c r="D83" s="74" t="s">
        <v>218</v>
      </c>
      <c r="E83" s="145" t="s">
        <v>648</v>
      </c>
      <c r="F83" s="157">
        <v>120</v>
      </c>
      <c r="G83" s="157">
        <v>900303</v>
      </c>
      <c r="H83" s="158">
        <v>1188.3</v>
      </c>
      <c r="I83" s="158">
        <v>1188.3</v>
      </c>
      <c r="J83" s="194">
        <v>1188.3</v>
      </c>
      <c r="K83" s="136"/>
    </row>
    <row r="84" spans="1:11">
      <c r="A84" s="182" t="s">
        <v>68</v>
      </c>
      <c r="B84" s="143"/>
      <c r="C84" s="147" t="s">
        <v>59</v>
      </c>
      <c r="D84" s="96" t="s">
        <v>218</v>
      </c>
      <c r="E84" s="145" t="s">
        <v>648</v>
      </c>
      <c r="F84" s="148" t="s">
        <v>69</v>
      </c>
      <c r="G84" s="157"/>
      <c r="H84" s="158">
        <f>H85</f>
        <v>305.7</v>
      </c>
      <c r="I84" s="158">
        <f t="shared" ref="I84:J84" si="35">I85</f>
        <v>305.7</v>
      </c>
      <c r="J84" s="194">
        <f t="shared" si="35"/>
        <v>305.7</v>
      </c>
      <c r="K84" s="136"/>
    </row>
    <row r="85" spans="1:11" ht="26.4">
      <c r="A85" s="182" t="s">
        <v>70</v>
      </c>
      <c r="B85" s="143"/>
      <c r="C85" s="147" t="s">
        <v>59</v>
      </c>
      <c r="D85" s="96" t="s">
        <v>218</v>
      </c>
      <c r="E85" s="145" t="s">
        <v>648</v>
      </c>
      <c r="F85" s="148" t="s">
        <v>71</v>
      </c>
      <c r="G85" s="157">
        <v>900303</v>
      </c>
      <c r="H85" s="158">
        <v>305.7</v>
      </c>
      <c r="I85" s="158">
        <v>305.7</v>
      </c>
      <c r="J85" s="194">
        <v>305.7</v>
      </c>
      <c r="K85" s="136"/>
    </row>
    <row r="86" spans="1:11" ht="26.4">
      <c r="A86" s="183" t="s">
        <v>230</v>
      </c>
      <c r="B86" s="140"/>
      <c r="C86" s="139" t="s">
        <v>59</v>
      </c>
      <c r="D86" s="81" t="s">
        <v>218</v>
      </c>
      <c r="E86" s="141" t="s">
        <v>231</v>
      </c>
      <c r="F86" s="149"/>
      <c r="G86" s="155"/>
      <c r="H86" s="159">
        <f>H87</f>
        <v>1033</v>
      </c>
      <c r="I86" s="159">
        <f t="shared" ref="I86:J88" si="36">I87</f>
        <v>687</v>
      </c>
      <c r="J86" s="195">
        <f t="shared" si="36"/>
        <v>687</v>
      </c>
      <c r="K86" s="136"/>
    </row>
    <row r="87" spans="1:11" ht="39.6">
      <c r="A87" s="178" t="s">
        <v>742</v>
      </c>
      <c r="B87" s="140"/>
      <c r="C87" s="139" t="s">
        <v>59</v>
      </c>
      <c r="D87" s="81" t="s">
        <v>218</v>
      </c>
      <c r="E87" s="141" t="s">
        <v>237</v>
      </c>
      <c r="F87" s="149"/>
      <c r="G87" s="155"/>
      <c r="H87" s="159">
        <f>H88</f>
        <v>1033</v>
      </c>
      <c r="I87" s="159">
        <f t="shared" si="36"/>
        <v>687</v>
      </c>
      <c r="J87" s="195">
        <f t="shared" si="36"/>
        <v>687</v>
      </c>
      <c r="K87" s="136"/>
    </row>
    <row r="88" spans="1:11" ht="26.4">
      <c r="A88" s="196" t="s">
        <v>743</v>
      </c>
      <c r="B88" s="140"/>
      <c r="C88" s="139" t="s">
        <v>59</v>
      </c>
      <c r="D88" s="81" t="s">
        <v>218</v>
      </c>
      <c r="E88" s="141" t="s">
        <v>238</v>
      </c>
      <c r="F88" s="149"/>
      <c r="G88" s="155"/>
      <c r="H88" s="159">
        <f>H89</f>
        <v>1033</v>
      </c>
      <c r="I88" s="159">
        <f t="shared" si="36"/>
        <v>687</v>
      </c>
      <c r="J88" s="195">
        <f t="shared" si="36"/>
        <v>687</v>
      </c>
      <c r="K88" s="136"/>
    </row>
    <row r="89" spans="1:11" ht="26.4">
      <c r="A89" s="182" t="s">
        <v>744</v>
      </c>
      <c r="B89" s="143"/>
      <c r="C89" s="147" t="s">
        <v>59</v>
      </c>
      <c r="D89" s="74" t="s">
        <v>218</v>
      </c>
      <c r="E89" s="145" t="s">
        <v>745</v>
      </c>
      <c r="F89" s="148"/>
      <c r="G89" s="148"/>
      <c r="H89" s="146">
        <f>H90+H92</f>
        <v>1033</v>
      </c>
      <c r="I89" s="146">
        <f t="shared" ref="I89:J89" si="37">I90+I92</f>
        <v>687</v>
      </c>
      <c r="J89" s="181">
        <f t="shared" si="37"/>
        <v>687</v>
      </c>
      <c r="K89" s="136"/>
    </row>
    <row r="90" spans="1:11" ht="39.6">
      <c r="A90" s="182" t="s">
        <v>63</v>
      </c>
      <c r="B90" s="143"/>
      <c r="C90" s="147" t="s">
        <v>59</v>
      </c>
      <c r="D90" s="74" t="s">
        <v>218</v>
      </c>
      <c r="E90" s="145" t="s">
        <v>745</v>
      </c>
      <c r="F90" s="148" t="s">
        <v>64</v>
      </c>
      <c r="G90" s="148"/>
      <c r="H90" s="146">
        <f>H91</f>
        <v>953</v>
      </c>
      <c r="I90" s="146">
        <f t="shared" ref="I90:J90" si="38">I91</f>
        <v>607</v>
      </c>
      <c r="J90" s="181">
        <f t="shared" si="38"/>
        <v>607</v>
      </c>
      <c r="K90" s="136"/>
    </row>
    <row r="91" spans="1:11">
      <c r="A91" s="182" t="s">
        <v>65</v>
      </c>
      <c r="B91" s="143"/>
      <c r="C91" s="147" t="s">
        <v>59</v>
      </c>
      <c r="D91" s="74" t="s">
        <v>218</v>
      </c>
      <c r="E91" s="145" t="s">
        <v>745</v>
      </c>
      <c r="F91" s="148" t="s">
        <v>66</v>
      </c>
      <c r="G91" s="148">
        <v>900303</v>
      </c>
      <c r="H91" s="160">
        <v>953</v>
      </c>
      <c r="I91" s="160">
        <v>607</v>
      </c>
      <c r="J91" s="197">
        <v>607</v>
      </c>
      <c r="K91" s="136"/>
    </row>
    <row r="92" spans="1:11">
      <c r="A92" s="182" t="s">
        <v>68</v>
      </c>
      <c r="B92" s="143"/>
      <c r="C92" s="147" t="s">
        <v>59</v>
      </c>
      <c r="D92" s="74" t="s">
        <v>218</v>
      </c>
      <c r="E92" s="145" t="s">
        <v>745</v>
      </c>
      <c r="F92" s="148" t="s">
        <v>69</v>
      </c>
      <c r="G92" s="148"/>
      <c r="H92" s="160">
        <f>H93</f>
        <v>80</v>
      </c>
      <c r="I92" s="160">
        <f t="shared" ref="I92:J92" si="39">I93</f>
        <v>80</v>
      </c>
      <c r="J92" s="197">
        <f t="shared" si="39"/>
        <v>80</v>
      </c>
      <c r="K92" s="136"/>
    </row>
    <row r="93" spans="1:11" ht="26.4">
      <c r="A93" s="182" t="s">
        <v>70</v>
      </c>
      <c r="B93" s="143"/>
      <c r="C93" s="147" t="s">
        <v>59</v>
      </c>
      <c r="D93" s="74" t="s">
        <v>218</v>
      </c>
      <c r="E93" s="145" t="s">
        <v>745</v>
      </c>
      <c r="F93" s="148" t="s">
        <v>71</v>
      </c>
      <c r="G93" s="148">
        <v>900303</v>
      </c>
      <c r="H93" s="160">
        <v>80</v>
      </c>
      <c r="I93" s="160">
        <v>80</v>
      </c>
      <c r="J93" s="197">
        <v>80</v>
      </c>
      <c r="K93" s="136"/>
    </row>
    <row r="94" spans="1:11">
      <c r="A94" s="198" t="s">
        <v>195</v>
      </c>
      <c r="B94" s="143"/>
      <c r="C94" s="139" t="s">
        <v>59</v>
      </c>
      <c r="D94" s="79" t="s">
        <v>218</v>
      </c>
      <c r="E94" s="92" t="s">
        <v>164</v>
      </c>
      <c r="F94" s="148"/>
      <c r="G94" s="148"/>
      <c r="H94" s="172">
        <f>H95</f>
        <v>1321.5</v>
      </c>
      <c r="I94" s="172">
        <f t="shared" ref="I94:J96" si="40">I95</f>
        <v>0</v>
      </c>
      <c r="J94" s="172">
        <f t="shared" si="40"/>
        <v>0</v>
      </c>
      <c r="K94" s="136"/>
    </row>
    <row r="95" spans="1:11" ht="26.4">
      <c r="A95" s="239" t="s">
        <v>948</v>
      </c>
      <c r="B95" s="143"/>
      <c r="C95" s="147" t="s">
        <v>59</v>
      </c>
      <c r="D95" s="96" t="s">
        <v>218</v>
      </c>
      <c r="E95" s="237" t="s">
        <v>949</v>
      </c>
      <c r="F95" s="232"/>
      <c r="G95" s="232"/>
      <c r="H95" s="160">
        <f>H96</f>
        <v>1321.5</v>
      </c>
      <c r="I95" s="160">
        <f t="shared" si="40"/>
        <v>0</v>
      </c>
      <c r="J95" s="160">
        <f t="shared" si="40"/>
        <v>0</v>
      </c>
      <c r="K95" s="136"/>
    </row>
    <row r="96" spans="1:11" ht="39.6">
      <c r="A96" s="182" t="s">
        <v>63</v>
      </c>
      <c r="B96" s="143"/>
      <c r="C96" s="147" t="s">
        <v>59</v>
      </c>
      <c r="D96" s="96" t="s">
        <v>218</v>
      </c>
      <c r="E96" s="237" t="s">
        <v>949</v>
      </c>
      <c r="F96" s="148" t="s">
        <v>64</v>
      </c>
      <c r="G96" s="232"/>
      <c r="H96" s="160">
        <f>H97</f>
        <v>1321.5</v>
      </c>
      <c r="I96" s="160">
        <f t="shared" si="40"/>
        <v>0</v>
      </c>
      <c r="J96" s="160">
        <f t="shared" si="40"/>
        <v>0</v>
      </c>
      <c r="K96" s="136"/>
    </row>
    <row r="97" spans="1:11">
      <c r="A97" s="182" t="s">
        <v>65</v>
      </c>
      <c r="B97" s="143"/>
      <c r="C97" s="147" t="s">
        <v>59</v>
      </c>
      <c r="D97" s="96" t="s">
        <v>218</v>
      </c>
      <c r="E97" s="237" t="s">
        <v>949</v>
      </c>
      <c r="F97" s="148" t="s">
        <v>66</v>
      </c>
      <c r="G97" s="232">
        <v>900306</v>
      </c>
      <c r="H97" s="160">
        <v>1321.5</v>
      </c>
      <c r="I97" s="160">
        <v>0</v>
      </c>
      <c r="J97" s="197">
        <v>0</v>
      </c>
      <c r="K97" s="136"/>
    </row>
    <row r="98" spans="1:11">
      <c r="A98" s="112" t="s">
        <v>322</v>
      </c>
      <c r="B98" s="143"/>
      <c r="C98" s="139" t="s">
        <v>59</v>
      </c>
      <c r="D98" s="79" t="s">
        <v>323</v>
      </c>
      <c r="E98" s="139"/>
      <c r="F98" s="139"/>
      <c r="G98" s="139"/>
      <c r="H98" s="144">
        <f>H99</f>
        <v>0</v>
      </c>
      <c r="I98" s="144">
        <f t="shared" ref="I98:J98" si="41">I99</f>
        <v>20000</v>
      </c>
      <c r="J98" s="177">
        <f t="shared" si="41"/>
        <v>20000</v>
      </c>
      <c r="K98" s="136"/>
    </row>
    <row r="99" spans="1:11">
      <c r="A99" s="198" t="s">
        <v>195</v>
      </c>
      <c r="B99" s="143"/>
      <c r="C99" s="139" t="s">
        <v>59</v>
      </c>
      <c r="D99" s="79" t="s">
        <v>323</v>
      </c>
      <c r="E99" s="92" t="s">
        <v>164</v>
      </c>
      <c r="F99" s="93"/>
      <c r="G99" s="93"/>
      <c r="H99" s="144">
        <f>H100+H103</f>
        <v>0</v>
      </c>
      <c r="I99" s="144">
        <f t="shared" ref="I99:J99" si="42">I100+I103</f>
        <v>20000</v>
      </c>
      <c r="J99" s="177">
        <f t="shared" si="42"/>
        <v>20000</v>
      </c>
      <c r="K99" s="136"/>
    </row>
    <row r="100" spans="1:11">
      <c r="A100" s="196" t="s">
        <v>324</v>
      </c>
      <c r="B100" s="143"/>
      <c r="C100" s="139" t="s">
        <v>59</v>
      </c>
      <c r="D100" s="79" t="s">
        <v>323</v>
      </c>
      <c r="E100" s="141" t="s">
        <v>325</v>
      </c>
      <c r="F100" s="87"/>
      <c r="G100" s="87"/>
      <c r="H100" s="146">
        <f t="shared" ref="H100:J101" si="43">H101</f>
        <v>0</v>
      </c>
      <c r="I100" s="146">
        <f t="shared" si="43"/>
        <v>15000</v>
      </c>
      <c r="J100" s="181">
        <f t="shared" si="43"/>
        <v>15000</v>
      </c>
      <c r="K100" s="136"/>
    </row>
    <row r="101" spans="1:11">
      <c r="A101" s="182" t="s">
        <v>72</v>
      </c>
      <c r="B101" s="143"/>
      <c r="C101" s="147" t="s">
        <v>59</v>
      </c>
      <c r="D101" s="96" t="s">
        <v>323</v>
      </c>
      <c r="E101" s="145" t="s">
        <v>325</v>
      </c>
      <c r="F101" s="148" t="s">
        <v>73</v>
      </c>
      <c r="G101" s="148"/>
      <c r="H101" s="146">
        <f t="shared" si="43"/>
        <v>0</v>
      </c>
      <c r="I101" s="146">
        <f t="shared" si="43"/>
        <v>15000</v>
      </c>
      <c r="J101" s="181">
        <f t="shared" si="43"/>
        <v>15000</v>
      </c>
      <c r="K101" s="136"/>
    </row>
    <row r="102" spans="1:11">
      <c r="A102" s="182" t="s">
        <v>326</v>
      </c>
      <c r="B102" s="143"/>
      <c r="C102" s="147" t="s">
        <v>59</v>
      </c>
      <c r="D102" s="96" t="s">
        <v>323</v>
      </c>
      <c r="E102" s="145" t="s">
        <v>325</v>
      </c>
      <c r="F102" s="148" t="s">
        <v>327</v>
      </c>
      <c r="G102" s="148">
        <v>900100</v>
      </c>
      <c r="H102" s="146">
        <v>0</v>
      </c>
      <c r="I102" s="146">
        <v>15000</v>
      </c>
      <c r="J102" s="181">
        <v>15000</v>
      </c>
      <c r="K102" s="136"/>
    </row>
    <row r="103" spans="1:11" ht="26.4">
      <c r="A103" s="196" t="s">
        <v>328</v>
      </c>
      <c r="B103" s="143"/>
      <c r="C103" s="139" t="s">
        <v>59</v>
      </c>
      <c r="D103" s="79" t="s">
        <v>323</v>
      </c>
      <c r="E103" s="141" t="s">
        <v>329</v>
      </c>
      <c r="F103" s="87"/>
      <c r="G103" s="87"/>
      <c r="H103" s="146">
        <f t="shared" ref="H103:J104" si="44">H104</f>
        <v>0</v>
      </c>
      <c r="I103" s="146">
        <f t="shared" si="44"/>
        <v>5000</v>
      </c>
      <c r="J103" s="181">
        <f t="shared" si="44"/>
        <v>5000</v>
      </c>
      <c r="K103" s="136"/>
    </row>
    <row r="104" spans="1:11">
      <c r="A104" s="182" t="s">
        <v>72</v>
      </c>
      <c r="B104" s="143"/>
      <c r="C104" s="147" t="s">
        <v>59</v>
      </c>
      <c r="D104" s="96" t="s">
        <v>323</v>
      </c>
      <c r="E104" s="145" t="s">
        <v>329</v>
      </c>
      <c r="F104" s="148" t="s">
        <v>73</v>
      </c>
      <c r="G104" s="148"/>
      <c r="H104" s="146">
        <f t="shared" si="44"/>
        <v>0</v>
      </c>
      <c r="I104" s="146">
        <f t="shared" si="44"/>
        <v>5000</v>
      </c>
      <c r="J104" s="181">
        <f t="shared" si="44"/>
        <v>5000</v>
      </c>
      <c r="K104" s="136"/>
    </row>
    <row r="105" spans="1:11">
      <c r="A105" s="182" t="s">
        <v>326</v>
      </c>
      <c r="B105" s="143"/>
      <c r="C105" s="147" t="s">
        <v>59</v>
      </c>
      <c r="D105" s="96" t="s">
        <v>323</v>
      </c>
      <c r="E105" s="145" t="s">
        <v>329</v>
      </c>
      <c r="F105" s="148" t="s">
        <v>327</v>
      </c>
      <c r="G105" s="148">
        <v>900100</v>
      </c>
      <c r="H105" s="146">
        <v>0</v>
      </c>
      <c r="I105" s="146">
        <v>5000</v>
      </c>
      <c r="J105" s="181">
        <v>5000</v>
      </c>
      <c r="K105" s="136"/>
    </row>
    <row r="106" spans="1:11">
      <c r="A106" s="112" t="s">
        <v>76</v>
      </c>
      <c r="B106" s="79" t="s">
        <v>281</v>
      </c>
      <c r="C106" s="139">
        <v>901</v>
      </c>
      <c r="D106" s="79" t="s">
        <v>281</v>
      </c>
      <c r="E106" s="145"/>
      <c r="F106" s="148"/>
      <c r="G106" s="148"/>
      <c r="H106" s="144">
        <f>H107+H113+H145+H156+H167</f>
        <v>320326.59999999998</v>
      </c>
      <c r="I106" s="144">
        <f>I107+I113+I145+I156+I167</f>
        <v>248129.5</v>
      </c>
      <c r="J106" s="177">
        <f>J107+J113+J145+J156+J167</f>
        <v>313468.90000000002</v>
      </c>
      <c r="K106" s="136"/>
    </row>
    <row r="107" spans="1:11">
      <c r="A107" s="117" t="s">
        <v>274</v>
      </c>
      <c r="B107" s="99"/>
      <c r="C107" s="139">
        <v>901</v>
      </c>
      <c r="D107" s="79" t="s">
        <v>281</v>
      </c>
      <c r="E107" s="141" t="s">
        <v>184</v>
      </c>
      <c r="F107" s="71"/>
      <c r="G107" s="71"/>
      <c r="H107" s="144">
        <f>H108</f>
        <v>693</v>
      </c>
      <c r="I107" s="144">
        <f t="shared" ref="I107:J111" si="45">I108</f>
        <v>695</v>
      </c>
      <c r="J107" s="177">
        <f t="shared" si="45"/>
        <v>695</v>
      </c>
      <c r="K107" s="136"/>
    </row>
    <row r="108" spans="1:11">
      <c r="A108" s="122" t="s">
        <v>132</v>
      </c>
      <c r="B108" s="100"/>
      <c r="C108" s="139">
        <v>901</v>
      </c>
      <c r="D108" s="79" t="s">
        <v>281</v>
      </c>
      <c r="E108" s="89" t="s">
        <v>262</v>
      </c>
      <c r="F108" s="72"/>
      <c r="G108" s="72"/>
      <c r="H108" s="144">
        <f>H109</f>
        <v>693</v>
      </c>
      <c r="I108" s="144">
        <f t="shared" si="45"/>
        <v>695</v>
      </c>
      <c r="J108" s="177">
        <f t="shared" si="45"/>
        <v>695</v>
      </c>
      <c r="K108" s="136"/>
    </row>
    <row r="109" spans="1:11" ht="26.4">
      <c r="A109" s="186" t="s">
        <v>530</v>
      </c>
      <c r="B109" s="143"/>
      <c r="C109" s="139">
        <v>901</v>
      </c>
      <c r="D109" s="79" t="s">
        <v>281</v>
      </c>
      <c r="E109" s="141" t="s">
        <v>533</v>
      </c>
      <c r="F109" s="90"/>
      <c r="G109" s="90"/>
      <c r="H109" s="144">
        <f>H110</f>
        <v>693</v>
      </c>
      <c r="I109" s="144">
        <f t="shared" si="45"/>
        <v>695</v>
      </c>
      <c r="J109" s="177">
        <f t="shared" si="45"/>
        <v>695</v>
      </c>
      <c r="K109" s="136"/>
    </row>
    <row r="110" spans="1:11" ht="39.6">
      <c r="A110" s="199" t="s">
        <v>258</v>
      </c>
      <c r="B110" s="143"/>
      <c r="C110" s="139">
        <v>901</v>
      </c>
      <c r="D110" s="96" t="s">
        <v>281</v>
      </c>
      <c r="E110" s="145" t="s">
        <v>605</v>
      </c>
      <c r="F110" s="87"/>
      <c r="G110" s="87"/>
      <c r="H110" s="146">
        <f>H111</f>
        <v>693</v>
      </c>
      <c r="I110" s="146">
        <f t="shared" si="45"/>
        <v>695</v>
      </c>
      <c r="J110" s="181">
        <f t="shared" si="45"/>
        <v>695</v>
      </c>
      <c r="K110" s="136"/>
    </row>
    <row r="111" spans="1:11" ht="26.4">
      <c r="A111" s="182" t="s">
        <v>79</v>
      </c>
      <c r="B111" s="143"/>
      <c r="C111" s="139">
        <v>901</v>
      </c>
      <c r="D111" s="96" t="s">
        <v>281</v>
      </c>
      <c r="E111" s="145" t="s">
        <v>605</v>
      </c>
      <c r="F111" s="148" t="s">
        <v>80</v>
      </c>
      <c r="G111" s="148"/>
      <c r="H111" s="146">
        <f>H112</f>
        <v>693</v>
      </c>
      <c r="I111" s="146">
        <f t="shared" si="45"/>
        <v>695</v>
      </c>
      <c r="J111" s="181">
        <f t="shared" si="45"/>
        <v>695</v>
      </c>
      <c r="K111" s="136"/>
    </row>
    <row r="112" spans="1:11">
      <c r="A112" s="182" t="s">
        <v>81</v>
      </c>
      <c r="B112" s="99"/>
      <c r="C112" s="147">
        <v>901</v>
      </c>
      <c r="D112" s="96" t="s">
        <v>281</v>
      </c>
      <c r="E112" s="145" t="s">
        <v>605</v>
      </c>
      <c r="F112" s="148" t="s">
        <v>82</v>
      </c>
      <c r="G112" s="148">
        <v>900303</v>
      </c>
      <c r="H112" s="146">
        <v>693</v>
      </c>
      <c r="I112" s="146">
        <v>695</v>
      </c>
      <c r="J112" s="181">
        <v>695</v>
      </c>
      <c r="K112" s="136"/>
    </row>
    <row r="113" spans="1:11" ht="26.4">
      <c r="A113" s="178" t="s">
        <v>759</v>
      </c>
      <c r="B113" s="143"/>
      <c r="C113" s="139">
        <v>901</v>
      </c>
      <c r="D113" s="79" t="s">
        <v>281</v>
      </c>
      <c r="E113" s="141" t="s">
        <v>178</v>
      </c>
      <c r="F113" s="148"/>
      <c r="G113" s="148"/>
      <c r="H113" s="144">
        <f>H119+H114</f>
        <v>257122.5</v>
      </c>
      <c r="I113" s="144">
        <f t="shared" ref="I113:J113" si="46">I119+I114</f>
        <v>192780.2</v>
      </c>
      <c r="J113" s="177">
        <f t="shared" si="46"/>
        <v>258119.80000000002</v>
      </c>
      <c r="K113" s="136"/>
    </row>
    <row r="114" spans="1:11">
      <c r="A114" s="178" t="s">
        <v>915</v>
      </c>
      <c r="B114" s="143"/>
      <c r="C114" s="139">
        <v>901</v>
      </c>
      <c r="D114" s="79" t="s">
        <v>281</v>
      </c>
      <c r="E114" s="141" t="s">
        <v>332</v>
      </c>
      <c r="F114" s="148"/>
      <c r="G114" s="148"/>
      <c r="H114" s="144">
        <f>H115</f>
        <v>2887</v>
      </c>
      <c r="I114" s="144">
        <f t="shared" ref="I114:J115" si="47">I115</f>
        <v>0</v>
      </c>
      <c r="J114" s="177">
        <f t="shared" si="47"/>
        <v>0</v>
      </c>
      <c r="K114" s="136"/>
    </row>
    <row r="115" spans="1:11" ht="26.4">
      <c r="A115" s="196" t="s">
        <v>764</v>
      </c>
      <c r="B115" s="143"/>
      <c r="C115" s="139">
        <v>901</v>
      </c>
      <c r="D115" s="79" t="s">
        <v>281</v>
      </c>
      <c r="E115" s="141" t="s">
        <v>344</v>
      </c>
      <c r="F115" s="148"/>
      <c r="G115" s="148"/>
      <c r="H115" s="144">
        <f>H116</f>
        <v>2887</v>
      </c>
      <c r="I115" s="144">
        <f t="shared" si="47"/>
        <v>0</v>
      </c>
      <c r="J115" s="177">
        <f t="shared" si="47"/>
        <v>0</v>
      </c>
      <c r="K115" s="136"/>
    </row>
    <row r="116" spans="1:11">
      <c r="A116" s="182" t="s">
        <v>917</v>
      </c>
      <c r="B116" s="143"/>
      <c r="C116" s="147">
        <v>901</v>
      </c>
      <c r="D116" s="96" t="s">
        <v>281</v>
      </c>
      <c r="E116" s="145" t="s">
        <v>916</v>
      </c>
      <c r="F116" s="148"/>
      <c r="G116" s="148"/>
      <c r="H116" s="146">
        <f>H117</f>
        <v>2887</v>
      </c>
      <c r="I116" s="146">
        <f t="shared" ref="I116:J117" si="48">I117</f>
        <v>0</v>
      </c>
      <c r="J116" s="181">
        <f t="shared" si="48"/>
        <v>0</v>
      </c>
      <c r="K116" s="136"/>
    </row>
    <row r="117" spans="1:11">
      <c r="A117" s="182" t="s">
        <v>68</v>
      </c>
      <c r="B117" s="143"/>
      <c r="C117" s="147">
        <v>901</v>
      </c>
      <c r="D117" s="96" t="s">
        <v>281</v>
      </c>
      <c r="E117" s="145" t="s">
        <v>916</v>
      </c>
      <c r="F117" s="148" t="s">
        <v>69</v>
      </c>
      <c r="G117" s="148"/>
      <c r="H117" s="146">
        <f>H118</f>
        <v>2887</v>
      </c>
      <c r="I117" s="146">
        <f t="shared" si="48"/>
        <v>0</v>
      </c>
      <c r="J117" s="181">
        <f t="shared" si="48"/>
        <v>0</v>
      </c>
      <c r="K117" s="136"/>
    </row>
    <row r="118" spans="1:11" ht="26.4">
      <c r="A118" s="182" t="s">
        <v>70</v>
      </c>
      <c r="B118" s="143"/>
      <c r="C118" s="147">
        <v>901</v>
      </c>
      <c r="D118" s="96" t="s">
        <v>281</v>
      </c>
      <c r="E118" s="145" t="s">
        <v>916</v>
      </c>
      <c r="F118" s="148" t="s">
        <v>71</v>
      </c>
      <c r="G118" s="148">
        <v>900100</v>
      </c>
      <c r="H118" s="146">
        <v>2887</v>
      </c>
      <c r="I118" s="146">
        <v>0</v>
      </c>
      <c r="J118" s="181">
        <v>0</v>
      </c>
      <c r="K118" s="136"/>
    </row>
    <row r="119" spans="1:11">
      <c r="A119" s="178" t="s">
        <v>199</v>
      </c>
      <c r="B119" s="143"/>
      <c r="C119" s="139">
        <v>901</v>
      </c>
      <c r="D119" s="79" t="s">
        <v>281</v>
      </c>
      <c r="E119" s="141" t="s">
        <v>191</v>
      </c>
      <c r="F119" s="148"/>
      <c r="G119" s="148"/>
      <c r="H119" s="144">
        <f>H120</f>
        <v>254235.5</v>
      </c>
      <c r="I119" s="144">
        <f t="shared" ref="I119:J119" si="49">I120</f>
        <v>192780.2</v>
      </c>
      <c r="J119" s="177">
        <f t="shared" si="49"/>
        <v>258119.80000000002</v>
      </c>
      <c r="K119" s="136"/>
    </row>
    <row r="120" spans="1:11" ht="26.4">
      <c r="A120" s="179" t="s">
        <v>349</v>
      </c>
      <c r="B120" s="143"/>
      <c r="C120" s="139">
        <v>901</v>
      </c>
      <c r="D120" s="79" t="s">
        <v>281</v>
      </c>
      <c r="E120" s="141" t="s">
        <v>192</v>
      </c>
      <c r="F120" s="148"/>
      <c r="G120" s="148"/>
      <c r="H120" s="144">
        <f>H126+H129+H137+H121+H140</f>
        <v>254235.5</v>
      </c>
      <c r="I120" s="144">
        <f t="shared" ref="I120:J120" si="50">I126+I129+I137+I121+I140</f>
        <v>192780.2</v>
      </c>
      <c r="J120" s="177">
        <f t="shared" si="50"/>
        <v>258119.80000000002</v>
      </c>
      <c r="K120" s="136"/>
    </row>
    <row r="121" spans="1:11">
      <c r="A121" s="180" t="s">
        <v>209</v>
      </c>
      <c r="B121" s="143"/>
      <c r="C121" s="147">
        <v>901</v>
      </c>
      <c r="D121" s="96" t="s">
        <v>281</v>
      </c>
      <c r="E121" s="145" t="s">
        <v>215</v>
      </c>
      <c r="F121" s="148"/>
      <c r="G121" s="148"/>
      <c r="H121" s="146">
        <f>H122+H124</f>
        <v>30123.3</v>
      </c>
      <c r="I121" s="146">
        <f t="shared" ref="I121:J121" si="51">I122+I124</f>
        <v>23153.199999999997</v>
      </c>
      <c r="J121" s="181">
        <f t="shared" si="51"/>
        <v>32610.7</v>
      </c>
      <c r="K121" s="136"/>
    </row>
    <row r="122" spans="1:11">
      <c r="A122" s="182" t="s">
        <v>68</v>
      </c>
      <c r="B122" s="143"/>
      <c r="C122" s="147">
        <v>901</v>
      </c>
      <c r="D122" s="96" t="s">
        <v>281</v>
      </c>
      <c r="E122" s="145" t="s">
        <v>215</v>
      </c>
      <c r="F122" s="148" t="s">
        <v>69</v>
      </c>
      <c r="G122" s="148"/>
      <c r="H122" s="146">
        <f>H123</f>
        <v>30053.200000000001</v>
      </c>
      <c r="I122" s="146">
        <f t="shared" ref="I122:J122" si="52">I123</f>
        <v>23080.1</v>
      </c>
      <c r="J122" s="181">
        <f t="shared" si="52"/>
        <v>32537.5</v>
      </c>
      <c r="K122" s="136"/>
    </row>
    <row r="123" spans="1:11" ht="26.4">
      <c r="A123" s="182" t="s">
        <v>70</v>
      </c>
      <c r="B123" s="143"/>
      <c r="C123" s="147">
        <v>901</v>
      </c>
      <c r="D123" s="96" t="s">
        <v>281</v>
      </c>
      <c r="E123" s="145" t="s">
        <v>215</v>
      </c>
      <c r="F123" s="148" t="s">
        <v>71</v>
      </c>
      <c r="G123" s="148">
        <v>900100</v>
      </c>
      <c r="H123" s="146">
        <v>30053.200000000001</v>
      </c>
      <c r="I123" s="146">
        <v>23080.1</v>
      </c>
      <c r="J123" s="181">
        <v>32537.5</v>
      </c>
      <c r="K123" s="136"/>
    </row>
    <row r="124" spans="1:11">
      <c r="A124" s="182" t="s">
        <v>72</v>
      </c>
      <c r="B124" s="143"/>
      <c r="C124" s="147">
        <v>901</v>
      </c>
      <c r="D124" s="96" t="s">
        <v>281</v>
      </c>
      <c r="E124" s="145" t="s">
        <v>215</v>
      </c>
      <c r="F124" s="148">
        <v>800</v>
      </c>
      <c r="G124" s="148"/>
      <c r="H124" s="146">
        <f>H125</f>
        <v>70.099999999999994</v>
      </c>
      <c r="I124" s="146">
        <f t="shared" ref="I124:J124" si="53">I125</f>
        <v>73.099999999999994</v>
      </c>
      <c r="J124" s="181">
        <f t="shared" si="53"/>
        <v>73.2</v>
      </c>
      <c r="K124" s="136"/>
    </row>
    <row r="125" spans="1:11">
      <c r="A125" s="182" t="s">
        <v>74</v>
      </c>
      <c r="B125" s="143"/>
      <c r="C125" s="147">
        <v>901</v>
      </c>
      <c r="D125" s="96" t="s">
        <v>281</v>
      </c>
      <c r="E125" s="145" t="s">
        <v>215</v>
      </c>
      <c r="F125" s="148" t="s">
        <v>75</v>
      </c>
      <c r="G125" s="148">
        <v>900100</v>
      </c>
      <c r="H125" s="146">
        <v>70.099999999999994</v>
      </c>
      <c r="I125" s="146">
        <v>73.099999999999994</v>
      </c>
      <c r="J125" s="181">
        <v>73.2</v>
      </c>
      <c r="K125" s="136"/>
    </row>
    <row r="126" spans="1:11" ht="26.4">
      <c r="A126" s="200" t="s">
        <v>285</v>
      </c>
      <c r="B126" s="143"/>
      <c r="C126" s="147">
        <v>901</v>
      </c>
      <c r="D126" s="96" t="s">
        <v>281</v>
      </c>
      <c r="E126" s="154" t="s">
        <v>283</v>
      </c>
      <c r="F126" s="147"/>
      <c r="G126" s="147"/>
      <c r="H126" s="146">
        <f t="shared" ref="H126:J127" si="54">H127</f>
        <v>48702.5</v>
      </c>
      <c r="I126" s="146">
        <f t="shared" si="54"/>
        <v>50461.1</v>
      </c>
      <c r="J126" s="181">
        <f t="shared" si="54"/>
        <v>50461.1</v>
      </c>
      <c r="K126" s="136"/>
    </row>
    <row r="127" spans="1:11" ht="26.4">
      <c r="A127" s="182" t="s">
        <v>79</v>
      </c>
      <c r="B127" s="143"/>
      <c r="C127" s="147">
        <v>901</v>
      </c>
      <c r="D127" s="96" t="s">
        <v>281</v>
      </c>
      <c r="E127" s="154" t="s">
        <v>283</v>
      </c>
      <c r="F127" s="147">
        <v>600</v>
      </c>
      <c r="G127" s="147"/>
      <c r="H127" s="146">
        <f t="shared" si="54"/>
        <v>48702.5</v>
      </c>
      <c r="I127" s="146">
        <f t="shared" si="54"/>
        <v>50461.1</v>
      </c>
      <c r="J127" s="181">
        <f t="shared" si="54"/>
        <v>50461.1</v>
      </c>
      <c r="K127" s="136"/>
    </row>
    <row r="128" spans="1:11">
      <c r="A128" s="182" t="s">
        <v>81</v>
      </c>
      <c r="B128" s="143"/>
      <c r="C128" s="147">
        <v>901</v>
      </c>
      <c r="D128" s="96" t="s">
        <v>281</v>
      </c>
      <c r="E128" s="154" t="s">
        <v>283</v>
      </c>
      <c r="F128" s="147">
        <v>610</v>
      </c>
      <c r="G128" s="148">
        <v>900100</v>
      </c>
      <c r="H128" s="146">
        <v>48702.5</v>
      </c>
      <c r="I128" s="146">
        <v>50461.1</v>
      </c>
      <c r="J128" s="181">
        <v>50461.1</v>
      </c>
      <c r="K128" s="136"/>
    </row>
    <row r="129" spans="1:11" ht="26.4">
      <c r="A129" s="200" t="s">
        <v>282</v>
      </c>
      <c r="B129" s="143"/>
      <c r="C129" s="147">
        <v>901</v>
      </c>
      <c r="D129" s="96" t="s">
        <v>281</v>
      </c>
      <c r="E129" s="154" t="s">
        <v>284</v>
      </c>
      <c r="F129" s="87"/>
      <c r="G129" s="87"/>
      <c r="H129" s="146">
        <f>H130+H133+H135</f>
        <v>152938.80000000002</v>
      </c>
      <c r="I129" s="146">
        <f t="shared" ref="I129:J129" si="55">I130+I133+I135</f>
        <v>95834.4</v>
      </c>
      <c r="J129" s="181">
        <f t="shared" si="55"/>
        <v>151716.5</v>
      </c>
      <c r="K129" s="136"/>
    </row>
    <row r="130" spans="1:11" ht="39.6">
      <c r="A130" s="182" t="s">
        <v>63</v>
      </c>
      <c r="B130" s="143"/>
      <c r="C130" s="147">
        <v>901</v>
      </c>
      <c r="D130" s="96" t="s">
        <v>281</v>
      </c>
      <c r="E130" s="154" t="s">
        <v>284</v>
      </c>
      <c r="F130" s="148" t="s">
        <v>64</v>
      </c>
      <c r="G130" s="148"/>
      <c r="H130" s="146">
        <f>H131+H132</f>
        <v>137584.90000000002</v>
      </c>
      <c r="I130" s="146">
        <f t="shared" ref="I130:J130" si="56">I131+I132</f>
        <v>77782.5</v>
      </c>
      <c r="J130" s="146">
        <f t="shared" si="56"/>
        <v>133664.6</v>
      </c>
      <c r="K130" s="136"/>
    </row>
    <row r="131" spans="1:11">
      <c r="A131" s="182" t="s">
        <v>77</v>
      </c>
      <c r="B131" s="143"/>
      <c r="C131" s="147">
        <v>901</v>
      </c>
      <c r="D131" s="96" t="s">
        <v>281</v>
      </c>
      <c r="E131" s="154" t="s">
        <v>284</v>
      </c>
      <c r="F131" s="148" t="s">
        <v>78</v>
      </c>
      <c r="G131" s="148">
        <v>900100</v>
      </c>
      <c r="H131" s="146">
        <v>137463.20000000001</v>
      </c>
      <c r="I131" s="146">
        <v>77782.5</v>
      </c>
      <c r="J131" s="181">
        <v>133664.6</v>
      </c>
      <c r="K131" s="136"/>
    </row>
    <row r="132" spans="1:11">
      <c r="A132" s="182" t="s">
        <v>77</v>
      </c>
      <c r="B132" s="143"/>
      <c r="C132" s="147">
        <v>901</v>
      </c>
      <c r="D132" s="96" t="s">
        <v>281</v>
      </c>
      <c r="E132" s="154" t="s">
        <v>284</v>
      </c>
      <c r="F132" s="148" t="s">
        <v>78</v>
      </c>
      <c r="G132" s="148">
        <v>900306</v>
      </c>
      <c r="H132" s="146">
        <v>121.7</v>
      </c>
      <c r="I132" s="146">
        <v>0</v>
      </c>
      <c r="J132" s="181">
        <v>0</v>
      </c>
      <c r="K132" s="136"/>
    </row>
    <row r="133" spans="1:11">
      <c r="A133" s="182" t="s">
        <v>68</v>
      </c>
      <c r="B133" s="143"/>
      <c r="C133" s="147">
        <v>901</v>
      </c>
      <c r="D133" s="96" t="s">
        <v>281</v>
      </c>
      <c r="E133" s="154" t="s">
        <v>284</v>
      </c>
      <c r="F133" s="148" t="s">
        <v>69</v>
      </c>
      <c r="G133" s="148"/>
      <c r="H133" s="146">
        <f>H134</f>
        <v>15241.5</v>
      </c>
      <c r="I133" s="146">
        <f t="shared" ref="I133:J133" si="57">I134</f>
        <v>17919</v>
      </c>
      <c r="J133" s="181">
        <f t="shared" si="57"/>
        <v>17919</v>
      </c>
      <c r="K133" s="136"/>
    </row>
    <row r="134" spans="1:11" ht="26.4">
      <c r="A134" s="182" t="s">
        <v>70</v>
      </c>
      <c r="B134" s="143"/>
      <c r="C134" s="147">
        <v>901</v>
      </c>
      <c r="D134" s="96" t="s">
        <v>281</v>
      </c>
      <c r="E134" s="154" t="s">
        <v>284</v>
      </c>
      <c r="F134" s="148" t="s">
        <v>71</v>
      </c>
      <c r="G134" s="148">
        <v>900100</v>
      </c>
      <c r="H134" s="146">
        <v>15241.5</v>
      </c>
      <c r="I134" s="146">
        <v>17919</v>
      </c>
      <c r="J134" s="181">
        <v>17919</v>
      </c>
      <c r="K134" s="136"/>
    </row>
    <row r="135" spans="1:11">
      <c r="A135" s="182" t="s">
        <v>72</v>
      </c>
      <c r="B135" s="143"/>
      <c r="C135" s="147">
        <v>901</v>
      </c>
      <c r="D135" s="96" t="s">
        <v>281</v>
      </c>
      <c r="E135" s="154" t="s">
        <v>284</v>
      </c>
      <c r="F135" s="148" t="s">
        <v>73</v>
      </c>
      <c r="G135" s="148"/>
      <c r="H135" s="146">
        <f>H136</f>
        <v>112.4</v>
      </c>
      <c r="I135" s="146">
        <f t="shared" ref="I135:J135" si="58">I136</f>
        <v>132.9</v>
      </c>
      <c r="J135" s="181">
        <f t="shared" si="58"/>
        <v>132.9</v>
      </c>
      <c r="K135" s="136"/>
    </row>
    <row r="136" spans="1:11">
      <c r="A136" s="182" t="s">
        <v>74</v>
      </c>
      <c r="B136" s="143"/>
      <c r="C136" s="147">
        <v>901</v>
      </c>
      <c r="D136" s="96" t="s">
        <v>281</v>
      </c>
      <c r="E136" s="154" t="s">
        <v>284</v>
      </c>
      <c r="F136" s="148" t="s">
        <v>75</v>
      </c>
      <c r="G136" s="148">
        <v>900100</v>
      </c>
      <c r="H136" s="146">
        <v>112.4</v>
      </c>
      <c r="I136" s="146">
        <v>132.9</v>
      </c>
      <c r="J136" s="181">
        <v>132.9</v>
      </c>
      <c r="K136" s="136"/>
    </row>
    <row r="137" spans="1:11">
      <c r="A137" s="182" t="s">
        <v>437</v>
      </c>
      <c r="B137" s="143"/>
      <c r="C137" s="147">
        <v>901</v>
      </c>
      <c r="D137" s="96" t="s">
        <v>281</v>
      </c>
      <c r="E137" s="154" t="s">
        <v>436</v>
      </c>
      <c r="F137" s="148"/>
      <c r="G137" s="148"/>
      <c r="H137" s="146">
        <f>H138</f>
        <v>266.89999999999998</v>
      </c>
      <c r="I137" s="146">
        <f t="shared" ref="I137:J138" si="59">I138</f>
        <v>271</v>
      </c>
      <c r="J137" s="181">
        <f t="shared" si="59"/>
        <v>271</v>
      </c>
      <c r="K137" s="136"/>
    </row>
    <row r="138" spans="1:11">
      <c r="A138" s="182" t="s">
        <v>72</v>
      </c>
      <c r="B138" s="143"/>
      <c r="C138" s="147">
        <v>901</v>
      </c>
      <c r="D138" s="96" t="s">
        <v>281</v>
      </c>
      <c r="E138" s="154" t="s">
        <v>436</v>
      </c>
      <c r="F138" s="148">
        <v>800</v>
      </c>
      <c r="G138" s="148"/>
      <c r="H138" s="146">
        <f>H139</f>
        <v>266.89999999999998</v>
      </c>
      <c r="I138" s="146">
        <f t="shared" si="59"/>
        <v>271</v>
      </c>
      <c r="J138" s="181">
        <f t="shared" si="59"/>
        <v>271</v>
      </c>
      <c r="K138" s="136"/>
    </row>
    <row r="139" spans="1:11">
      <c r="A139" s="182" t="s">
        <v>74</v>
      </c>
      <c r="B139" s="143"/>
      <c r="C139" s="147">
        <v>901</v>
      </c>
      <c r="D139" s="96" t="s">
        <v>281</v>
      </c>
      <c r="E139" s="154" t="s">
        <v>436</v>
      </c>
      <c r="F139" s="148">
        <v>850</v>
      </c>
      <c r="G139" s="148">
        <v>900100</v>
      </c>
      <c r="H139" s="146">
        <v>266.89999999999998</v>
      </c>
      <c r="I139" s="146">
        <v>271</v>
      </c>
      <c r="J139" s="181">
        <v>271</v>
      </c>
      <c r="K139" s="136"/>
    </row>
    <row r="140" spans="1:11" ht="26.4">
      <c r="A140" s="182" t="s">
        <v>768</v>
      </c>
      <c r="B140" s="143"/>
      <c r="C140" s="147">
        <v>901</v>
      </c>
      <c r="D140" s="96" t="s">
        <v>281</v>
      </c>
      <c r="E140" s="154" t="s">
        <v>767</v>
      </c>
      <c r="F140" s="147"/>
      <c r="G140" s="148"/>
      <c r="H140" s="146">
        <f>H141+H143</f>
        <v>22204</v>
      </c>
      <c r="I140" s="146">
        <f t="shared" ref="I140:J140" si="60">I141+I143</f>
        <v>23060.5</v>
      </c>
      <c r="J140" s="181">
        <f t="shared" si="60"/>
        <v>23060.5</v>
      </c>
      <c r="K140" s="136"/>
    </row>
    <row r="141" spans="1:11" ht="39.6">
      <c r="A141" s="182" t="s">
        <v>63</v>
      </c>
      <c r="B141" s="143"/>
      <c r="C141" s="147">
        <v>901</v>
      </c>
      <c r="D141" s="96" t="s">
        <v>281</v>
      </c>
      <c r="E141" s="154" t="s">
        <v>767</v>
      </c>
      <c r="F141" s="148" t="s">
        <v>64</v>
      </c>
      <c r="G141" s="148"/>
      <c r="H141" s="146">
        <f>H142</f>
        <v>21539.8</v>
      </c>
      <c r="I141" s="146">
        <f t="shared" ref="I141:J141" si="61">I142</f>
        <v>22466.1</v>
      </c>
      <c r="J141" s="181">
        <f t="shared" si="61"/>
        <v>22466.1</v>
      </c>
      <c r="K141" s="136"/>
    </row>
    <row r="142" spans="1:11">
      <c r="A142" s="182" t="s">
        <v>77</v>
      </c>
      <c r="B142" s="143"/>
      <c r="C142" s="147">
        <v>901</v>
      </c>
      <c r="D142" s="96" t="s">
        <v>281</v>
      </c>
      <c r="E142" s="154" t="s">
        <v>767</v>
      </c>
      <c r="F142" s="148" t="s">
        <v>78</v>
      </c>
      <c r="G142" s="148">
        <v>900100</v>
      </c>
      <c r="H142" s="146">
        <v>21539.8</v>
      </c>
      <c r="I142" s="146">
        <v>22466.1</v>
      </c>
      <c r="J142" s="181">
        <v>22466.1</v>
      </c>
      <c r="K142" s="136"/>
    </row>
    <row r="143" spans="1:11">
      <c r="A143" s="182" t="s">
        <v>68</v>
      </c>
      <c r="B143" s="143"/>
      <c r="C143" s="147">
        <v>901</v>
      </c>
      <c r="D143" s="96" t="s">
        <v>281</v>
      </c>
      <c r="E143" s="154" t="s">
        <v>767</v>
      </c>
      <c r="F143" s="148" t="s">
        <v>69</v>
      </c>
      <c r="G143" s="148"/>
      <c r="H143" s="146">
        <f>H144</f>
        <v>664.2</v>
      </c>
      <c r="I143" s="146">
        <f t="shared" ref="I143:J143" si="62">I144</f>
        <v>594.4</v>
      </c>
      <c r="J143" s="181">
        <f t="shared" si="62"/>
        <v>594.4</v>
      </c>
      <c r="K143" s="136"/>
    </row>
    <row r="144" spans="1:11" ht="26.4">
      <c r="A144" s="182" t="s">
        <v>70</v>
      </c>
      <c r="B144" s="143"/>
      <c r="C144" s="147">
        <v>901</v>
      </c>
      <c r="D144" s="96" t="s">
        <v>281</v>
      </c>
      <c r="E144" s="154" t="s">
        <v>767</v>
      </c>
      <c r="F144" s="148" t="s">
        <v>71</v>
      </c>
      <c r="G144" s="148">
        <v>900100</v>
      </c>
      <c r="H144" s="146">
        <v>664.2</v>
      </c>
      <c r="I144" s="146">
        <v>594.4</v>
      </c>
      <c r="J144" s="181">
        <v>594.4</v>
      </c>
      <c r="K144" s="136"/>
    </row>
    <row r="145" spans="1:11" ht="39.6">
      <c r="A145" s="186" t="s">
        <v>529</v>
      </c>
      <c r="B145" s="143"/>
      <c r="C145" s="139">
        <v>901</v>
      </c>
      <c r="D145" s="79" t="s">
        <v>281</v>
      </c>
      <c r="E145" s="141" t="s">
        <v>159</v>
      </c>
      <c r="F145" s="148"/>
      <c r="G145" s="148"/>
      <c r="H145" s="144">
        <f>H146+H151</f>
        <v>293.90000000000003</v>
      </c>
      <c r="I145" s="144">
        <f t="shared" ref="I145:J145" si="63">I146+I151</f>
        <v>302.5</v>
      </c>
      <c r="J145" s="177">
        <f t="shared" si="63"/>
        <v>302.3</v>
      </c>
      <c r="K145" s="136"/>
    </row>
    <row r="146" spans="1:11" ht="39.6">
      <c r="A146" s="186" t="s">
        <v>662</v>
      </c>
      <c r="B146" s="143"/>
      <c r="C146" s="139">
        <v>901</v>
      </c>
      <c r="D146" s="79" t="s">
        <v>281</v>
      </c>
      <c r="E146" s="141" t="s">
        <v>160</v>
      </c>
      <c r="F146" s="148"/>
      <c r="G146" s="148"/>
      <c r="H146" s="144">
        <f>H147</f>
        <v>293.8</v>
      </c>
      <c r="I146" s="144">
        <f t="shared" ref="I146:J149" si="64">I147</f>
        <v>300</v>
      </c>
      <c r="J146" s="177">
        <f t="shared" si="64"/>
        <v>300</v>
      </c>
      <c r="K146" s="136"/>
    </row>
    <row r="147" spans="1:11" ht="26.4">
      <c r="A147" s="183" t="s">
        <v>828</v>
      </c>
      <c r="B147" s="143"/>
      <c r="C147" s="139">
        <v>901</v>
      </c>
      <c r="D147" s="79" t="s">
        <v>281</v>
      </c>
      <c r="E147" s="153" t="s">
        <v>826</v>
      </c>
      <c r="F147" s="149"/>
      <c r="G147" s="149"/>
      <c r="H147" s="144">
        <f>H148</f>
        <v>293.8</v>
      </c>
      <c r="I147" s="144">
        <f t="shared" si="64"/>
        <v>300</v>
      </c>
      <c r="J147" s="177">
        <f t="shared" si="64"/>
        <v>300</v>
      </c>
      <c r="K147" s="136"/>
    </row>
    <row r="148" spans="1:11" ht="39.6">
      <c r="A148" s="182" t="s">
        <v>829</v>
      </c>
      <c r="B148" s="143"/>
      <c r="C148" s="147">
        <v>901</v>
      </c>
      <c r="D148" s="96" t="s">
        <v>281</v>
      </c>
      <c r="E148" s="154" t="s">
        <v>827</v>
      </c>
      <c r="F148" s="148"/>
      <c r="G148" s="148"/>
      <c r="H148" s="146">
        <f>H149</f>
        <v>293.8</v>
      </c>
      <c r="I148" s="146">
        <f t="shared" si="64"/>
        <v>300</v>
      </c>
      <c r="J148" s="181">
        <f t="shared" si="64"/>
        <v>300</v>
      </c>
      <c r="K148" s="136"/>
    </row>
    <row r="149" spans="1:11">
      <c r="A149" s="182" t="s">
        <v>68</v>
      </c>
      <c r="B149" s="143"/>
      <c r="C149" s="147">
        <v>901</v>
      </c>
      <c r="D149" s="96" t="s">
        <v>281</v>
      </c>
      <c r="E149" s="154" t="s">
        <v>827</v>
      </c>
      <c r="F149" s="148" t="s">
        <v>69</v>
      </c>
      <c r="G149" s="148"/>
      <c r="H149" s="146">
        <f>H150</f>
        <v>293.8</v>
      </c>
      <c r="I149" s="146">
        <f t="shared" si="64"/>
        <v>300</v>
      </c>
      <c r="J149" s="181">
        <f t="shared" si="64"/>
        <v>300</v>
      </c>
      <c r="K149" s="136"/>
    </row>
    <row r="150" spans="1:11" ht="26.4">
      <c r="A150" s="182" t="s">
        <v>70</v>
      </c>
      <c r="B150" s="143"/>
      <c r="C150" s="147">
        <v>901</v>
      </c>
      <c r="D150" s="96" t="s">
        <v>281</v>
      </c>
      <c r="E150" s="154" t="s">
        <v>827</v>
      </c>
      <c r="F150" s="148" t="s">
        <v>71</v>
      </c>
      <c r="G150" s="148">
        <v>900100</v>
      </c>
      <c r="H150" s="146">
        <v>293.8</v>
      </c>
      <c r="I150" s="146">
        <v>300</v>
      </c>
      <c r="J150" s="181">
        <v>300</v>
      </c>
      <c r="K150" s="136"/>
    </row>
    <row r="151" spans="1:11">
      <c r="A151" s="186" t="s">
        <v>108</v>
      </c>
      <c r="B151" s="143"/>
      <c r="C151" s="139">
        <v>901</v>
      </c>
      <c r="D151" s="79" t="s">
        <v>281</v>
      </c>
      <c r="E151" s="141" t="s">
        <v>523</v>
      </c>
      <c r="F151" s="97"/>
      <c r="G151" s="97"/>
      <c r="H151" s="144">
        <f>H152</f>
        <v>0.1</v>
      </c>
      <c r="I151" s="144">
        <f t="shared" ref="I151:J151" si="65">I152</f>
        <v>2.5</v>
      </c>
      <c r="J151" s="177">
        <f t="shared" si="65"/>
        <v>2.2999999999999998</v>
      </c>
      <c r="K151" s="136"/>
    </row>
    <row r="152" spans="1:11" ht="26.4">
      <c r="A152" s="201" t="s">
        <v>666</v>
      </c>
      <c r="B152" s="143"/>
      <c r="C152" s="139">
        <v>901</v>
      </c>
      <c r="D152" s="79" t="s">
        <v>281</v>
      </c>
      <c r="E152" s="141" t="s">
        <v>664</v>
      </c>
      <c r="F152" s="149"/>
      <c r="G152" s="149"/>
      <c r="H152" s="144">
        <f t="shared" ref="H152:J154" si="66">H153</f>
        <v>0.1</v>
      </c>
      <c r="I152" s="144">
        <f t="shared" si="66"/>
        <v>2.5</v>
      </c>
      <c r="J152" s="177">
        <f t="shared" si="66"/>
        <v>2.2999999999999998</v>
      </c>
      <c r="K152" s="136"/>
    </row>
    <row r="153" spans="1:11" ht="26.4">
      <c r="A153" s="202" t="s">
        <v>667</v>
      </c>
      <c r="B153" s="143"/>
      <c r="C153" s="147">
        <v>901</v>
      </c>
      <c r="D153" s="96" t="s">
        <v>281</v>
      </c>
      <c r="E153" s="145" t="s">
        <v>665</v>
      </c>
      <c r="F153" s="148"/>
      <c r="G153" s="148"/>
      <c r="H153" s="146">
        <f t="shared" si="66"/>
        <v>0.1</v>
      </c>
      <c r="I153" s="146">
        <f t="shared" si="66"/>
        <v>2.5</v>
      </c>
      <c r="J153" s="181">
        <f t="shared" si="66"/>
        <v>2.2999999999999998</v>
      </c>
      <c r="K153" s="136"/>
    </row>
    <row r="154" spans="1:11">
      <c r="A154" s="182" t="s">
        <v>68</v>
      </c>
      <c r="B154" s="143"/>
      <c r="C154" s="147">
        <v>901</v>
      </c>
      <c r="D154" s="96" t="s">
        <v>281</v>
      </c>
      <c r="E154" s="145" t="s">
        <v>665</v>
      </c>
      <c r="F154" s="148" t="s">
        <v>69</v>
      </c>
      <c r="G154" s="148"/>
      <c r="H154" s="146">
        <f t="shared" si="66"/>
        <v>0.1</v>
      </c>
      <c r="I154" s="146">
        <f t="shared" si="66"/>
        <v>2.5</v>
      </c>
      <c r="J154" s="181">
        <f t="shared" si="66"/>
        <v>2.2999999999999998</v>
      </c>
      <c r="K154" s="136"/>
    </row>
    <row r="155" spans="1:11" ht="26.4">
      <c r="A155" s="182" t="s">
        <v>70</v>
      </c>
      <c r="B155" s="143"/>
      <c r="C155" s="147">
        <v>901</v>
      </c>
      <c r="D155" s="96" t="s">
        <v>281</v>
      </c>
      <c r="E155" s="145" t="s">
        <v>665</v>
      </c>
      <c r="F155" s="148" t="s">
        <v>71</v>
      </c>
      <c r="G155" s="148">
        <v>900203</v>
      </c>
      <c r="H155" s="146">
        <v>0.1</v>
      </c>
      <c r="I155" s="146">
        <v>2.5</v>
      </c>
      <c r="J155" s="181">
        <v>2.2999999999999998</v>
      </c>
      <c r="K155" s="136"/>
    </row>
    <row r="156" spans="1:11">
      <c r="A156" s="183" t="s">
        <v>628</v>
      </c>
      <c r="B156" s="143"/>
      <c r="C156" s="139">
        <v>901</v>
      </c>
      <c r="D156" s="79" t="s">
        <v>281</v>
      </c>
      <c r="E156" s="141" t="s">
        <v>162</v>
      </c>
      <c r="F156" s="149"/>
      <c r="G156" s="149"/>
      <c r="H156" s="144">
        <f>H162+H157</f>
        <v>55450.1</v>
      </c>
      <c r="I156" s="144">
        <f t="shared" ref="I156:J156" si="67">I162+I157</f>
        <v>54351.8</v>
      </c>
      <c r="J156" s="144">
        <f t="shared" si="67"/>
        <v>54351.8</v>
      </c>
      <c r="K156" s="136"/>
    </row>
    <row r="157" spans="1:11" ht="26.4">
      <c r="A157" s="196" t="s">
        <v>934</v>
      </c>
      <c r="B157" s="143"/>
      <c r="C157" s="139">
        <v>901</v>
      </c>
      <c r="D157" s="79" t="s">
        <v>281</v>
      </c>
      <c r="E157" s="141" t="s">
        <v>936</v>
      </c>
      <c r="F157" s="149"/>
      <c r="G157" s="149"/>
      <c r="H157" s="144">
        <f>H158</f>
        <v>1720</v>
      </c>
      <c r="I157" s="144">
        <f t="shared" ref="I157:J158" si="68">I158</f>
        <v>0</v>
      </c>
      <c r="J157" s="144">
        <f t="shared" si="68"/>
        <v>0</v>
      </c>
      <c r="K157" s="136"/>
    </row>
    <row r="158" spans="1:11" ht="26.4">
      <c r="A158" s="200" t="s">
        <v>935</v>
      </c>
      <c r="B158" s="143"/>
      <c r="C158" s="147">
        <v>901</v>
      </c>
      <c r="D158" s="96" t="s">
        <v>281</v>
      </c>
      <c r="E158" s="226" t="s">
        <v>937</v>
      </c>
      <c r="F158" s="148"/>
      <c r="G158" s="148"/>
      <c r="H158" s="146">
        <f>H159</f>
        <v>1720</v>
      </c>
      <c r="I158" s="146">
        <f t="shared" si="68"/>
        <v>0</v>
      </c>
      <c r="J158" s="146">
        <f t="shared" si="68"/>
        <v>0</v>
      </c>
      <c r="K158" s="136"/>
    </row>
    <row r="159" spans="1:11" ht="26.4">
      <c r="A159" s="182" t="s">
        <v>79</v>
      </c>
      <c r="B159" s="143"/>
      <c r="C159" s="147">
        <v>901</v>
      </c>
      <c r="D159" s="96" t="s">
        <v>281</v>
      </c>
      <c r="E159" s="226" t="s">
        <v>937</v>
      </c>
      <c r="F159" s="148" t="s">
        <v>80</v>
      </c>
      <c r="G159" s="148"/>
      <c r="H159" s="146">
        <f>H160+H161</f>
        <v>1720</v>
      </c>
      <c r="I159" s="146">
        <f t="shared" ref="I159:J159" si="69">I160+I161</f>
        <v>0</v>
      </c>
      <c r="J159" s="146">
        <f t="shared" si="69"/>
        <v>0</v>
      </c>
      <c r="K159" s="136"/>
    </row>
    <row r="160" spans="1:11">
      <c r="A160" s="182" t="s">
        <v>81</v>
      </c>
      <c r="B160" s="143"/>
      <c r="C160" s="147">
        <v>901</v>
      </c>
      <c r="D160" s="96" t="s">
        <v>281</v>
      </c>
      <c r="E160" s="226" t="s">
        <v>937</v>
      </c>
      <c r="F160" s="148" t="s">
        <v>82</v>
      </c>
      <c r="G160" s="148">
        <v>900302</v>
      </c>
      <c r="H160" s="146">
        <v>1634</v>
      </c>
      <c r="I160" s="146">
        <v>0</v>
      </c>
      <c r="J160" s="181">
        <v>0</v>
      </c>
      <c r="K160" s="136"/>
    </row>
    <row r="161" spans="1:11">
      <c r="A161" s="182" t="s">
        <v>81</v>
      </c>
      <c r="B161" s="143"/>
      <c r="C161" s="147">
        <v>901</v>
      </c>
      <c r="D161" s="96" t="s">
        <v>281</v>
      </c>
      <c r="E161" s="226" t="s">
        <v>937</v>
      </c>
      <c r="F161" s="148" t="s">
        <v>82</v>
      </c>
      <c r="G161" s="148">
        <v>900100</v>
      </c>
      <c r="H161" s="146">
        <v>86</v>
      </c>
      <c r="I161" s="146">
        <v>0</v>
      </c>
      <c r="J161" s="181">
        <v>0</v>
      </c>
      <c r="K161" s="136"/>
    </row>
    <row r="162" spans="1:11">
      <c r="A162" s="183" t="s">
        <v>108</v>
      </c>
      <c r="B162" s="143"/>
      <c r="C162" s="139">
        <v>901</v>
      </c>
      <c r="D162" s="79" t="s">
        <v>281</v>
      </c>
      <c r="E162" s="141" t="s">
        <v>789</v>
      </c>
      <c r="F162" s="148"/>
      <c r="G162" s="148"/>
      <c r="H162" s="144">
        <f>H163</f>
        <v>53730.1</v>
      </c>
      <c r="I162" s="144">
        <f t="shared" ref="I162:J163" si="70">I163</f>
        <v>54351.8</v>
      </c>
      <c r="J162" s="177">
        <f t="shared" si="70"/>
        <v>54351.8</v>
      </c>
      <c r="K162" s="136"/>
    </row>
    <row r="163" spans="1:11" ht="26.4">
      <c r="A163" s="183" t="s">
        <v>349</v>
      </c>
      <c r="B163" s="143"/>
      <c r="C163" s="139">
        <v>901</v>
      </c>
      <c r="D163" s="79" t="s">
        <v>281</v>
      </c>
      <c r="E163" s="141" t="s">
        <v>790</v>
      </c>
      <c r="F163" s="149"/>
      <c r="G163" s="149"/>
      <c r="H163" s="144">
        <f>H164</f>
        <v>53730.1</v>
      </c>
      <c r="I163" s="144">
        <f t="shared" si="70"/>
        <v>54351.8</v>
      </c>
      <c r="J163" s="177">
        <f t="shared" si="70"/>
        <v>54351.8</v>
      </c>
      <c r="K163" s="136"/>
    </row>
    <row r="164" spans="1:11" ht="26.4">
      <c r="A164" s="182" t="s">
        <v>792</v>
      </c>
      <c r="B164" s="143"/>
      <c r="C164" s="147">
        <v>901</v>
      </c>
      <c r="D164" s="96" t="s">
        <v>281</v>
      </c>
      <c r="E164" s="145" t="s">
        <v>791</v>
      </c>
      <c r="F164" s="148"/>
      <c r="G164" s="148"/>
      <c r="H164" s="146">
        <f t="shared" ref="H164:J165" si="71">H165</f>
        <v>53730.1</v>
      </c>
      <c r="I164" s="146">
        <f t="shared" si="71"/>
        <v>54351.8</v>
      </c>
      <c r="J164" s="181">
        <f t="shared" si="71"/>
        <v>54351.8</v>
      </c>
      <c r="K164" s="136"/>
    </row>
    <row r="165" spans="1:11" ht="26.4">
      <c r="A165" s="182" t="s">
        <v>79</v>
      </c>
      <c r="B165" s="143"/>
      <c r="C165" s="147">
        <v>901</v>
      </c>
      <c r="D165" s="96" t="s">
        <v>281</v>
      </c>
      <c r="E165" s="145" t="s">
        <v>791</v>
      </c>
      <c r="F165" s="148" t="s">
        <v>80</v>
      </c>
      <c r="G165" s="148"/>
      <c r="H165" s="146">
        <f t="shared" si="71"/>
        <v>53730.1</v>
      </c>
      <c r="I165" s="146">
        <f t="shared" si="71"/>
        <v>54351.8</v>
      </c>
      <c r="J165" s="181">
        <f t="shared" si="71"/>
        <v>54351.8</v>
      </c>
      <c r="K165" s="136"/>
    </row>
    <row r="166" spans="1:11">
      <c r="A166" s="182" t="s">
        <v>81</v>
      </c>
      <c r="B166" s="143"/>
      <c r="C166" s="147">
        <v>901</v>
      </c>
      <c r="D166" s="96" t="s">
        <v>281</v>
      </c>
      <c r="E166" s="145" t="s">
        <v>791</v>
      </c>
      <c r="F166" s="148" t="s">
        <v>82</v>
      </c>
      <c r="G166" s="148">
        <v>900100</v>
      </c>
      <c r="H166" s="146">
        <v>53730.1</v>
      </c>
      <c r="I166" s="146">
        <v>54351.8</v>
      </c>
      <c r="J166" s="181">
        <v>54351.8</v>
      </c>
      <c r="K166" s="136"/>
    </row>
    <row r="167" spans="1:11">
      <c r="A167" s="198" t="s">
        <v>195</v>
      </c>
      <c r="B167" s="143"/>
      <c r="C167" s="139">
        <v>901</v>
      </c>
      <c r="D167" s="79" t="s">
        <v>281</v>
      </c>
      <c r="E167" s="92" t="s">
        <v>164</v>
      </c>
      <c r="F167" s="148"/>
      <c r="G167" s="148"/>
      <c r="H167" s="144">
        <f>H168+H173</f>
        <v>6767.1</v>
      </c>
      <c r="I167" s="144">
        <f t="shared" ref="I167:J167" si="72">I168+I173</f>
        <v>0</v>
      </c>
      <c r="J167" s="177">
        <f t="shared" si="72"/>
        <v>0</v>
      </c>
      <c r="K167" s="136"/>
    </row>
    <row r="168" spans="1:11">
      <c r="A168" s="183" t="s">
        <v>832</v>
      </c>
      <c r="B168" s="143"/>
      <c r="C168" s="139">
        <v>901</v>
      </c>
      <c r="D168" s="79" t="s">
        <v>281</v>
      </c>
      <c r="E168" s="141" t="s">
        <v>831</v>
      </c>
      <c r="F168" s="148"/>
      <c r="G168" s="148"/>
      <c r="H168" s="144">
        <f>H169+H171</f>
        <v>6705.5</v>
      </c>
      <c r="I168" s="144">
        <f t="shared" ref="I168:J168" si="73">I169+I171</f>
        <v>0</v>
      </c>
      <c r="J168" s="177">
        <f t="shared" si="73"/>
        <v>0</v>
      </c>
      <c r="K168" s="136"/>
    </row>
    <row r="169" spans="1:11">
      <c r="A169" s="182" t="s">
        <v>72</v>
      </c>
      <c r="B169" s="143"/>
      <c r="C169" s="147">
        <v>901</v>
      </c>
      <c r="D169" s="96" t="s">
        <v>281</v>
      </c>
      <c r="E169" s="145" t="s">
        <v>831</v>
      </c>
      <c r="F169" s="148" t="s">
        <v>73</v>
      </c>
      <c r="G169" s="148"/>
      <c r="H169" s="146">
        <f>H170</f>
        <v>6665</v>
      </c>
      <c r="I169" s="146">
        <f t="shared" ref="I169:J169" si="74">I170</f>
        <v>0</v>
      </c>
      <c r="J169" s="181">
        <f t="shared" si="74"/>
        <v>0</v>
      </c>
      <c r="K169" s="136"/>
    </row>
    <row r="170" spans="1:11">
      <c r="A170" s="182" t="s">
        <v>833</v>
      </c>
      <c r="B170" s="143"/>
      <c r="C170" s="147">
        <v>901</v>
      </c>
      <c r="D170" s="96" t="s">
        <v>281</v>
      </c>
      <c r="E170" s="145" t="s">
        <v>831</v>
      </c>
      <c r="F170" s="148">
        <v>830</v>
      </c>
      <c r="G170" s="148">
        <v>900100</v>
      </c>
      <c r="H170" s="146">
        <v>6665</v>
      </c>
      <c r="I170" s="146">
        <v>0</v>
      </c>
      <c r="J170" s="181">
        <v>0</v>
      </c>
      <c r="K170" s="136"/>
    </row>
    <row r="171" spans="1:11">
      <c r="A171" s="182" t="s">
        <v>72</v>
      </c>
      <c r="B171" s="143"/>
      <c r="C171" s="147">
        <v>901</v>
      </c>
      <c r="D171" s="96" t="s">
        <v>281</v>
      </c>
      <c r="E171" s="145" t="s">
        <v>831</v>
      </c>
      <c r="F171" s="148">
        <v>800</v>
      </c>
      <c r="G171" s="148"/>
      <c r="H171" s="146">
        <f>H172</f>
        <v>40.5</v>
      </c>
      <c r="I171" s="146">
        <f t="shared" ref="I171:J171" si="75">I172</f>
        <v>0</v>
      </c>
      <c r="J171" s="181">
        <f t="shared" si="75"/>
        <v>0</v>
      </c>
      <c r="K171" s="136"/>
    </row>
    <row r="172" spans="1:11">
      <c r="A172" s="182" t="s">
        <v>74</v>
      </c>
      <c r="B172" s="143"/>
      <c r="C172" s="147">
        <v>901</v>
      </c>
      <c r="D172" s="96" t="s">
        <v>281</v>
      </c>
      <c r="E172" s="145" t="s">
        <v>831</v>
      </c>
      <c r="F172" s="148">
        <v>850</v>
      </c>
      <c r="G172" s="148">
        <v>900100</v>
      </c>
      <c r="H172" s="146">
        <v>40.5</v>
      </c>
      <c r="I172" s="146">
        <v>0</v>
      </c>
      <c r="J172" s="181">
        <v>0</v>
      </c>
      <c r="K172" s="136"/>
    </row>
    <row r="173" spans="1:11">
      <c r="A173" s="183" t="s">
        <v>877</v>
      </c>
      <c r="B173" s="143"/>
      <c r="C173" s="147">
        <v>901</v>
      </c>
      <c r="D173" s="96" t="s">
        <v>281</v>
      </c>
      <c r="E173" s="141" t="s">
        <v>876</v>
      </c>
      <c r="F173" s="148"/>
      <c r="G173" s="148"/>
      <c r="H173" s="144">
        <f>H174</f>
        <v>61.6</v>
      </c>
      <c r="I173" s="144">
        <f>I174</f>
        <v>0</v>
      </c>
      <c r="J173" s="177">
        <f>J174</f>
        <v>0</v>
      </c>
      <c r="K173" s="136"/>
    </row>
    <row r="174" spans="1:11">
      <c r="A174" s="182" t="s">
        <v>72</v>
      </c>
      <c r="B174" s="143"/>
      <c r="C174" s="147">
        <v>901</v>
      </c>
      <c r="D174" s="96" t="s">
        <v>281</v>
      </c>
      <c r="E174" s="145" t="s">
        <v>876</v>
      </c>
      <c r="F174" s="148" t="s">
        <v>73</v>
      </c>
      <c r="G174" s="148"/>
      <c r="H174" s="146">
        <f>H175</f>
        <v>61.6</v>
      </c>
      <c r="I174" s="146">
        <f t="shared" ref="I174:J174" si="76">I175</f>
        <v>0</v>
      </c>
      <c r="J174" s="181">
        <f t="shared" si="76"/>
        <v>0</v>
      </c>
      <c r="K174" s="136"/>
    </row>
    <row r="175" spans="1:11">
      <c r="A175" s="182" t="s">
        <v>74</v>
      </c>
      <c r="B175" s="143"/>
      <c r="C175" s="147">
        <v>901</v>
      </c>
      <c r="D175" s="96" t="s">
        <v>281</v>
      </c>
      <c r="E175" s="145" t="s">
        <v>876</v>
      </c>
      <c r="F175" s="148">
        <v>850</v>
      </c>
      <c r="G175" s="148">
        <v>900100</v>
      </c>
      <c r="H175" s="146">
        <v>61.6</v>
      </c>
      <c r="I175" s="146">
        <v>0</v>
      </c>
      <c r="J175" s="181">
        <v>0</v>
      </c>
      <c r="K175" s="136"/>
    </row>
    <row r="176" spans="1:11">
      <c r="A176" s="183" t="s">
        <v>392</v>
      </c>
      <c r="B176" s="143"/>
      <c r="C176" s="139">
        <v>901</v>
      </c>
      <c r="D176" s="79" t="s">
        <v>391</v>
      </c>
      <c r="E176" s="86"/>
      <c r="F176" s="148"/>
      <c r="G176" s="148"/>
      <c r="H176" s="144">
        <f>H177</f>
        <v>38.6</v>
      </c>
      <c r="I176" s="144">
        <f t="shared" ref="I176:J180" si="77">I177</f>
        <v>62</v>
      </c>
      <c r="J176" s="177">
        <f t="shared" si="77"/>
        <v>62</v>
      </c>
      <c r="K176" s="136"/>
    </row>
    <row r="177" spans="1:11">
      <c r="A177" s="112" t="s">
        <v>83</v>
      </c>
      <c r="B177" s="143"/>
      <c r="C177" s="139">
        <v>901</v>
      </c>
      <c r="D177" s="79" t="s">
        <v>287</v>
      </c>
      <c r="E177" s="145"/>
      <c r="F177" s="148"/>
      <c r="G177" s="148"/>
      <c r="H177" s="144">
        <f>H178</f>
        <v>38.6</v>
      </c>
      <c r="I177" s="144">
        <f t="shared" si="77"/>
        <v>62</v>
      </c>
      <c r="J177" s="177">
        <f t="shared" si="77"/>
        <v>62</v>
      </c>
      <c r="K177" s="136"/>
    </row>
    <row r="178" spans="1:11" ht="26.4">
      <c r="A178" s="178" t="s">
        <v>759</v>
      </c>
      <c r="B178" s="143"/>
      <c r="C178" s="139">
        <v>901</v>
      </c>
      <c r="D178" s="79" t="s">
        <v>287</v>
      </c>
      <c r="E178" s="141" t="s">
        <v>178</v>
      </c>
      <c r="F178" s="148"/>
      <c r="G178" s="148"/>
      <c r="H178" s="144">
        <f>H179</f>
        <v>38.6</v>
      </c>
      <c r="I178" s="144">
        <f t="shared" si="77"/>
        <v>62</v>
      </c>
      <c r="J178" s="177">
        <f t="shared" si="77"/>
        <v>62</v>
      </c>
      <c r="K178" s="136"/>
    </row>
    <row r="179" spans="1:11">
      <c r="A179" s="178" t="s">
        <v>199</v>
      </c>
      <c r="B179" s="143"/>
      <c r="C179" s="139">
        <v>901</v>
      </c>
      <c r="D179" s="79" t="s">
        <v>287</v>
      </c>
      <c r="E179" s="141" t="s">
        <v>191</v>
      </c>
      <c r="F179" s="148"/>
      <c r="G179" s="148"/>
      <c r="H179" s="144">
        <f>H180</f>
        <v>38.6</v>
      </c>
      <c r="I179" s="144">
        <f t="shared" si="77"/>
        <v>62</v>
      </c>
      <c r="J179" s="177">
        <f t="shared" si="77"/>
        <v>62</v>
      </c>
      <c r="K179" s="136"/>
    </row>
    <row r="180" spans="1:11" ht="26.4">
      <c r="A180" s="179" t="s">
        <v>349</v>
      </c>
      <c r="B180" s="143"/>
      <c r="C180" s="139">
        <v>901</v>
      </c>
      <c r="D180" s="79" t="s">
        <v>287</v>
      </c>
      <c r="E180" s="141" t="s">
        <v>192</v>
      </c>
      <c r="F180" s="148"/>
      <c r="G180" s="148"/>
      <c r="H180" s="144">
        <f>H181</f>
        <v>38.6</v>
      </c>
      <c r="I180" s="144">
        <f t="shared" si="77"/>
        <v>62</v>
      </c>
      <c r="J180" s="177">
        <f t="shared" si="77"/>
        <v>62</v>
      </c>
      <c r="K180" s="136"/>
    </row>
    <row r="181" spans="1:11">
      <c r="A181" s="200" t="s">
        <v>286</v>
      </c>
      <c r="B181" s="143"/>
      <c r="C181" s="147">
        <v>901</v>
      </c>
      <c r="D181" s="96" t="s">
        <v>287</v>
      </c>
      <c r="E181" s="154" t="s">
        <v>288</v>
      </c>
      <c r="F181" s="87"/>
      <c r="G181" s="87"/>
      <c r="H181" s="146">
        <f t="shared" ref="H181:J182" si="78">H182</f>
        <v>38.6</v>
      </c>
      <c r="I181" s="146">
        <f t="shared" si="78"/>
        <v>62</v>
      </c>
      <c r="J181" s="181">
        <f t="shared" si="78"/>
        <v>62</v>
      </c>
      <c r="K181" s="136"/>
    </row>
    <row r="182" spans="1:11">
      <c r="A182" s="182" t="s">
        <v>68</v>
      </c>
      <c r="B182" s="143"/>
      <c r="C182" s="147">
        <v>901</v>
      </c>
      <c r="D182" s="96" t="s">
        <v>287</v>
      </c>
      <c r="E182" s="154" t="s">
        <v>288</v>
      </c>
      <c r="F182" s="148" t="s">
        <v>69</v>
      </c>
      <c r="G182" s="148"/>
      <c r="H182" s="146">
        <f t="shared" si="78"/>
        <v>38.6</v>
      </c>
      <c r="I182" s="146">
        <f t="shared" si="78"/>
        <v>62</v>
      </c>
      <c r="J182" s="181">
        <f t="shared" si="78"/>
        <v>62</v>
      </c>
      <c r="K182" s="136"/>
    </row>
    <row r="183" spans="1:11" ht="26.4">
      <c r="A183" s="182" t="s">
        <v>70</v>
      </c>
      <c r="B183" s="143"/>
      <c r="C183" s="147">
        <v>901</v>
      </c>
      <c r="D183" s="96" t="s">
        <v>287</v>
      </c>
      <c r="E183" s="154" t="s">
        <v>288</v>
      </c>
      <c r="F183" s="148" t="s">
        <v>71</v>
      </c>
      <c r="G183" s="148">
        <v>900100</v>
      </c>
      <c r="H183" s="146">
        <v>38.6</v>
      </c>
      <c r="I183" s="146">
        <v>62</v>
      </c>
      <c r="J183" s="181">
        <v>62</v>
      </c>
      <c r="K183" s="136"/>
    </row>
    <row r="184" spans="1:11" ht="26.4">
      <c r="A184" s="183" t="s">
        <v>84</v>
      </c>
      <c r="B184" s="143"/>
      <c r="C184" s="139">
        <v>901</v>
      </c>
      <c r="D184" s="79" t="s">
        <v>393</v>
      </c>
      <c r="E184" s="154"/>
      <c r="F184" s="148"/>
      <c r="G184" s="148"/>
      <c r="H184" s="144">
        <f>H185+H228+H196</f>
        <v>57513</v>
      </c>
      <c r="I184" s="144">
        <f>I185+I228+I196</f>
        <v>59038.3</v>
      </c>
      <c r="J184" s="177">
        <f>J185+J228+J196</f>
        <v>56829.599999999999</v>
      </c>
      <c r="K184" s="136"/>
    </row>
    <row r="185" spans="1:11">
      <c r="A185" s="112" t="s">
        <v>438</v>
      </c>
      <c r="B185" s="143"/>
      <c r="C185" s="139">
        <v>901</v>
      </c>
      <c r="D185" s="79" t="s">
        <v>291</v>
      </c>
      <c r="E185" s="145"/>
      <c r="F185" s="148"/>
      <c r="G185" s="148"/>
      <c r="H185" s="144">
        <f>H186</f>
        <v>2853.5</v>
      </c>
      <c r="I185" s="144">
        <f t="shared" ref="I185:J186" si="79">I186</f>
        <v>6245</v>
      </c>
      <c r="J185" s="177">
        <f t="shared" si="79"/>
        <v>6245</v>
      </c>
      <c r="K185" s="136"/>
    </row>
    <row r="186" spans="1:11" ht="26.4">
      <c r="A186" s="179" t="s">
        <v>545</v>
      </c>
      <c r="B186" s="143"/>
      <c r="C186" s="139">
        <v>901</v>
      </c>
      <c r="D186" s="79" t="s">
        <v>291</v>
      </c>
      <c r="E186" s="141" t="s">
        <v>172</v>
      </c>
      <c r="F186" s="148"/>
      <c r="G186" s="148"/>
      <c r="H186" s="144">
        <f>H187</f>
        <v>2853.5</v>
      </c>
      <c r="I186" s="144">
        <f t="shared" si="79"/>
        <v>6245</v>
      </c>
      <c r="J186" s="177">
        <f t="shared" si="79"/>
        <v>6245</v>
      </c>
      <c r="K186" s="136"/>
    </row>
    <row r="187" spans="1:11" ht="26.4">
      <c r="A187" s="179" t="s">
        <v>433</v>
      </c>
      <c r="B187" s="143"/>
      <c r="C187" s="139">
        <v>901</v>
      </c>
      <c r="D187" s="79" t="s">
        <v>291</v>
      </c>
      <c r="E187" s="141" t="s">
        <v>177</v>
      </c>
      <c r="F187" s="149"/>
      <c r="G187" s="149"/>
      <c r="H187" s="144">
        <f>H188+H192</f>
        <v>2853.5</v>
      </c>
      <c r="I187" s="144">
        <f t="shared" ref="I187:J187" si="80">I188+I192</f>
        <v>6245</v>
      </c>
      <c r="J187" s="177">
        <f t="shared" si="80"/>
        <v>6245</v>
      </c>
      <c r="K187" s="136"/>
    </row>
    <row r="188" spans="1:11" ht="66">
      <c r="A188" s="203" t="s">
        <v>698</v>
      </c>
      <c r="B188" s="143"/>
      <c r="C188" s="139">
        <v>901</v>
      </c>
      <c r="D188" s="79" t="s">
        <v>291</v>
      </c>
      <c r="E188" s="141" t="s">
        <v>295</v>
      </c>
      <c r="F188" s="149"/>
      <c r="G188" s="149"/>
      <c r="H188" s="144">
        <f t="shared" ref="H188:J190" si="81">H189</f>
        <v>2853.5</v>
      </c>
      <c r="I188" s="144">
        <f t="shared" si="81"/>
        <v>3245</v>
      </c>
      <c r="J188" s="177">
        <f t="shared" si="81"/>
        <v>3245</v>
      </c>
      <c r="K188" s="136"/>
    </row>
    <row r="189" spans="1:11" ht="26.4">
      <c r="A189" s="187" t="s">
        <v>290</v>
      </c>
      <c r="B189" s="143"/>
      <c r="C189" s="147">
        <v>901</v>
      </c>
      <c r="D189" s="96" t="s">
        <v>291</v>
      </c>
      <c r="E189" s="145" t="s">
        <v>296</v>
      </c>
      <c r="F189" s="148"/>
      <c r="G189" s="148"/>
      <c r="H189" s="146">
        <f t="shared" si="81"/>
        <v>2853.5</v>
      </c>
      <c r="I189" s="146">
        <f t="shared" si="81"/>
        <v>3245</v>
      </c>
      <c r="J189" s="181">
        <f t="shared" si="81"/>
        <v>3245</v>
      </c>
      <c r="K189" s="136"/>
    </row>
    <row r="190" spans="1:11">
      <c r="A190" s="182" t="s">
        <v>68</v>
      </c>
      <c r="B190" s="143"/>
      <c r="C190" s="147">
        <v>901</v>
      </c>
      <c r="D190" s="96" t="s">
        <v>291</v>
      </c>
      <c r="E190" s="145" t="s">
        <v>296</v>
      </c>
      <c r="F190" s="148" t="s">
        <v>69</v>
      </c>
      <c r="G190" s="148"/>
      <c r="H190" s="146">
        <f t="shared" si="81"/>
        <v>2853.5</v>
      </c>
      <c r="I190" s="146">
        <f t="shared" si="81"/>
        <v>3245</v>
      </c>
      <c r="J190" s="181">
        <f t="shared" si="81"/>
        <v>3245</v>
      </c>
      <c r="K190" s="136"/>
    </row>
    <row r="191" spans="1:11" ht="26.4">
      <c r="A191" s="182" t="s">
        <v>70</v>
      </c>
      <c r="B191" s="143"/>
      <c r="C191" s="147">
        <v>901</v>
      </c>
      <c r="D191" s="96" t="s">
        <v>291</v>
      </c>
      <c r="E191" s="145" t="s">
        <v>296</v>
      </c>
      <c r="F191" s="148" t="s">
        <v>71</v>
      </c>
      <c r="G191" s="148">
        <v>900100</v>
      </c>
      <c r="H191" s="146">
        <v>2853.5</v>
      </c>
      <c r="I191" s="146">
        <v>3245</v>
      </c>
      <c r="J191" s="181">
        <v>3245</v>
      </c>
      <c r="K191" s="136"/>
    </row>
    <row r="192" spans="1:11" ht="39.6">
      <c r="A192" s="183" t="s">
        <v>773</v>
      </c>
      <c r="B192" s="143"/>
      <c r="C192" s="139">
        <v>901</v>
      </c>
      <c r="D192" s="79" t="s">
        <v>291</v>
      </c>
      <c r="E192" s="141" t="s">
        <v>772</v>
      </c>
      <c r="F192" s="149"/>
      <c r="G192" s="149"/>
      <c r="H192" s="144">
        <f>H193</f>
        <v>0</v>
      </c>
      <c r="I192" s="144">
        <f t="shared" ref="I192:J194" si="82">I193</f>
        <v>3000</v>
      </c>
      <c r="J192" s="177">
        <f t="shared" si="82"/>
        <v>3000</v>
      </c>
      <c r="K192" s="136"/>
    </row>
    <row r="193" spans="1:11" ht="26.4">
      <c r="A193" s="182" t="s">
        <v>774</v>
      </c>
      <c r="B193" s="143"/>
      <c r="C193" s="147">
        <v>901</v>
      </c>
      <c r="D193" s="96" t="s">
        <v>291</v>
      </c>
      <c r="E193" s="145" t="s">
        <v>798</v>
      </c>
      <c r="F193" s="148"/>
      <c r="G193" s="148"/>
      <c r="H193" s="146">
        <f>H194</f>
        <v>0</v>
      </c>
      <c r="I193" s="146">
        <f t="shared" si="82"/>
        <v>3000</v>
      </c>
      <c r="J193" s="181">
        <f t="shared" si="82"/>
        <v>3000</v>
      </c>
      <c r="K193" s="136"/>
    </row>
    <row r="194" spans="1:11">
      <c r="A194" s="182" t="s">
        <v>68</v>
      </c>
      <c r="B194" s="143"/>
      <c r="C194" s="147">
        <v>901</v>
      </c>
      <c r="D194" s="96" t="s">
        <v>291</v>
      </c>
      <c r="E194" s="145" t="s">
        <v>798</v>
      </c>
      <c r="F194" s="148" t="s">
        <v>69</v>
      </c>
      <c r="G194" s="148"/>
      <c r="H194" s="146">
        <f>H195</f>
        <v>0</v>
      </c>
      <c r="I194" s="146">
        <f t="shared" si="82"/>
        <v>3000</v>
      </c>
      <c r="J194" s="181">
        <f t="shared" si="82"/>
        <v>3000</v>
      </c>
      <c r="K194" s="136"/>
    </row>
    <row r="195" spans="1:11" ht="26.4">
      <c r="A195" s="182" t="s">
        <v>70</v>
      </c>
      <c r="B195" s="143"/>
      <c r="C195" s="147">
        <v>901</v>
      </c>
      <c r="D195" s="96" t="s">
        <v>291</v>
      </c>
      <c r="E195" s="145" t="s">
        <v>798</v>
      </c>
      <c r="F195" s="148" t="s">
        <v>71</v>
      </c>
      <c r="G195" s="148">
        <v>900100</v>
      </c>
      <c r="H195" s="146">
        <v>0</v>
      </c>
      <c r="I195" s="146">
        <v>3000</v>
      </c>
      <c r="J195" s="181">
        <v>3000</v>
      </c>
      <c r="K195" s="136"/>
    </row>
    <row r="196" spans="1:11" ht="26.4">
      <c r="A196" s="183" t="s">
        <v>439</v>
      </c>
      <c r="B196" s="143"/>
      <c r="C196" s="139">
        <v>901</v>
      </c>
      <c r="D196" s="79" t="s">
        <v>440</v>
      </c>
      <c r="E196" s="145"/>
      <c r="F196" s="148"/>
      <c r="G196" s="148"/>
      <c r="H196" s="144">
        <f>H197</f>
        <v>27525</v>
      </c>
      <c r="I196" s="144">
        <f t="shared" ref="I196:J196" si="83">I197</f>
        <v>26794.6</v>
      </c>
      <c r="J196" s="177">
        <f t="shared" si="83"/>
        <v>26794.6</v>
      </c>
      <c r="K196" s="136"/>
    </row>
    <row r="197" spans="1:11" ht="26.4">
      <c r="A197" s="179" t="s">
        <v>205</v>
      </c>
      <c r="B197" s="143"/>
      <c r="C197" s="139">
        <v>901</v>
      </c>
      <c r="D197" s="79" t="s">
        <v>440</v>
      </c>
      <c r="E197" s="141" t="s">
        <v>172</v>
      </c>
      <c r="F197" s="148"/>
      <c r="G197" s="148"/>
      <c r="H197" s="144">
        <f>H198+H211+H216+H221</f>
        <v>27525</v>
      </c>
      <c r="I197" s="144">
        <f>I198+I211+I216+I221</f>
        <v>26794.6</v>
      </c>
      <c r="J197" s="177">
        <f>J198+J211+J216+J221</f>
        <v>26794.6</v>
      </c>
      <c r="K197" s="136"/>
    </row>
    <row r="198" spans="1:11" ht="39.6">
      <c r="A198" s="179" t="s">
        <v>870</v>
      </c>
      <c r="B198" s="143"/>
      <c r="C198" s="139">
        <v>901</v>
      </c>
      <c r="D198" s="79" t="s">
        <v>440</v>
      </c>
      <c r="E198" s="141" t="s">
        <v>292</v>
      </c>
      <c r="F198" s="149"/>
      <c r="G198" s="149"/>
      <c r="H198" s="144">
        <f>H199+H203+H207</f>
        <v>3749.2999999999997</v>
      </c>
      <c r="I198" s="144">
        <f t="shared" ref="I198:J198" si="84">I199+I203+I207</f>
        <v>4068</v>
      </c>
      <c r="J198" s="177">
        <f t="shared" si="84"/>
        <v>4068</v>
      </c>
      <c r="K198" s="136"/>
    </row>
    <row r="199" spans="1:11" ht="26.4">
      <c r="A199" s="203" t="s">
        <v>871</v>
      </c>
      <c r="B199" s="143"/>
      <c r="C199" s="139">
        <v>901</v>
      </c>
      <c r="D199" s="79" t="s">
        <v>440</v>
      </c>
      <c r="E199" s="141" t="s">
        <v>293</v>
      </c>
      <c r="F199" s="149"/>
      <c r="G199" s="149"/>
      <c r="H199" s="144">
        <f>H200</f>
        <v>2117</v>
      </c>
      <c r="I199" s="144">
        <f t="shared" ref="I199:J200" si="85">I200</f>
        <v>2098</v>
      </c>
      <c r="J199" s="177">
        <f t="shared" si="85"/>
        <v>2098</v>
      </c>
      <c r="K199" s="136"/>
    </row>
    <row r="200" spans="1:11">
      <c r="A200" s="187" t="s">
        <v>472</v>
      </c>
      <c r="B200" s="143"/>
      <c r="C200" s="147">
        <v>901</v>
      </c>
      <c r="D200" s="96" t="s">
        <v>440</v>
      </c>
      <c r="E200" s="145" t="s">
        <v>797</v>
      </c>
      <c r="F200" s="148"/>
      <c r="G200" s="148"/>
      <c r="H200" s="146">
        <f>H201</f>
        <v>2117</v>
      </c>
      <c r="I200" s="146">
        <f t="shared" si="85"/>
        <v>2098</v>
      </c>
      <c r="J200" s="181">
        <f t="shared" si="85"/>
        <v>2098</v>
      </c>
      <c r="K200" s="136"/>
    </row>
    <row r="201" spans="1:11">
      <c r="A201" s="182" t="s">
        <v>68</v>
      </c>
      <c r="B201" s="143"/>
      <c r="C201" s="147">
        <v>901</v>
      </c>
      <c r="D201" s="96" t="s">
        <v>440</v>
      </c>
      <c r="E201" s="145" t="s">
        <v>797</v>
      </c>
      <c r="F201" s="148" t="s">
        <v>69</v>
      </c>
      <c r="G201" s="148"/>
      <c r="H201" s="146">
        <f>H202</f>
        <v>2117</v>
      </c>
      <c r="I201" s="146">
        <f t="shared" ref="I201:J201" si="86">I202</f>
        <v>2098</v>
      </c>
      <c r="J201" s="181">
        <f t="shared" si="86"/>
        <v>2098</v>
      </c>
      <c r="K201" s="136"/>
    </row>
    <row r="202" spans="1:11" ht="26.4">
      <c r="A202" s="182" t="s">
        <v>70</v>
      </c>
      <c r="B202" s="143"/>
      <c r="C202" s="147">
        <v>901</v>
      </c>
      <c r="D202" s="96" t="s">
        <v>440</v>
      </c>
      <c r="E202" s="145" t="s">
        <v>797</v>
      </c>
      <c r="F202" s="148" t="s">
        <v>71</v>
      </c>
      <c r="G202" s="148">
        <v>900100</v>
      </c>
      <c r="H202" s="146">
        <v>2117</v>
      </c>
      <c r="I202" s="146">
        <v>2098</v>
      </c>
      <c r="J202" s="181">
        <v>2098</v>
      </c>
      <c r="K202" s="136"/>
    </row>
    <row r="203" spans="1:11" ht="39.6">
      <c r="A203" s="203" t="s">
        <v>872</v>
      </c>
      <c r="B203" s="143"/>
      <c r="C203" s="147" t="s">
        <v>59</v>
      </c>
      <c r="D203" s="96" t="s">
        <v>440</v>
      </c>
      <c r="E203" s="141" t="s">
        <v>294</v>
      </c>
      <c r="F203" s="149"/>
      <c r="G203" s="149"/>
      <c r="H203" s="144">
        <f>H204</f>
        <v>1609.2</v>
      </c>
      <c r="I203" s="144">
        <f t="shared" ref="I203:J203" si="87">I204</f>
        <v>1800</v>
      </c>
      <c r="J203" s="177">
        <f t="shared" si="87"/>
        <v>1800</v>
      </c>
      <c r="K203" s="136"/>
    </row>
    <row r="204" spans="1:11" ht="26.4">
      <c r="A204" s="187" t="s">
        <v>485</v>
      </c>
      <c r="B204" s="143"/>
      <c r="C204" s="147" t="s">
        <v>59</v>
      </c>
      <c r="D204" s="96" t="s">
        <v>440</v>
      </c>
      <c r="E204" s="145" t="s">
        <v>699</v>
      </c>
      <c r="F204" s="148"/>
      <c r="G204" s="148"/>
      <c r="H204" s="146">
        <f t="shared" ref="H204:J209" si="88">H205</f>
        <v>1609.2</v>
      </c>
      <c r="I204" s="146">
        <f t="shared" si="88"/>
        <v>1800</v>
      </c>
      <c r="J204" s="181">
        <f t="shared" si="88"/>
        <v>1800</v>
      </c>
      <c r="K204" s="136"/>
    </row>
    <row r="205" spans="1:11">
      <c r="A205" s="182" t="s">
        <v>68</v>
      </c>
      <c r="B205" s="143"/>
      <c r="C205" s="147" t="s">
        <v>59</v>
      </c>
      <c r="D205" s="96" t="s">
        <v>440</v>
      </c>
      <c r="E205" s="145" t="s">
        <v>699</v>
      </c>
      <c r="F205" s="148" t="s">
        <v>69</v>
      </c>
      <c r="G205" s="148"/>
      <c r="H205" s="146">
        <f t="shared" si="88"/>
        <v>1609.2</v>
      </c>
      <c r="I205" s="146">
        <f t="shared" si="88"/>
        <v>1800</v>
      </c>
      <c r="J205" s="181">
        <f t="shared" si="88"/>
        <v>1800</v>
      </c>
      <c r="K205" s="136"/>
    </row>
    <row r="206" spans="1:11" ht="26.4">
      <c r="A206" s="182" t="s">
        <v>70</v>
      </c>
      <c r="B206" s="143"/>
      <c r="C206" s="147" t="s">
        <v>59</v>
      </c>
      <c r="D206" s="96" t="s">
        <v>440</v>
      </c>
      <c r="E206" s="145" t="s">
        <v>699</v>
      </c>
      <c r="F206" s="148" t="s">
        <v>71</v>
      </c>
      <c r="G206" s="148">
        <v>900100</v>
      </c>
      <c r="H206" s="146">
        <v>1609.2</v>
      </c>
      <c r="I206" s="146">
        <v>1800</v>
      </c>
      <c r="J206" s="181">
        <v>1800</v>
      </c>
      <c r="K206" s="136"/>
    </row>
    <row r="207" spans="1:11" ht="52.8">
      <c r="A207" s="183" t="s">
        <v>920</v>
      </c>
      <c r="B207" s="140"/>
      <c r="C207" s="139">
        <v>901</v>
      </c>
      <c r="D207" s="79" t="s">
        <v>440</v>
      </c>
      <c r="E207" s="141" t="s">
        <v>919</v>
      </c>
      <c r="F207" s="149"/>
      <c r="G207" s="149"/>
      <c r="H207" s="144">
        <f>H208</f>
        <v>23.1</v>
      </c>
      <c r="I207" s="144">
        <f t="shared" ref="I207:J207" si="89">I208</f>
        <v>170</v>
      </c>
      <c r="J207" s="177">
        <f t="shared" si="89"/>
        <v>170</v>
      </c>
      <c r="K207" s="136"/>
    </row>
    <row r="208" spans="1:11" ht="26.4">
      <c r="A208" s="187" t="s">
        <v>485</v>
      </c>
      <c r="B208" s="143"/>
      <c r="C208" s="147" t="s">
        <v>59</v>
      </c>
      <c r="D208" s="96" t="s">
        <v>440</v>
      </c>
      <c r="E208" s="145" t="s">
        <v>918</v>
      </c>
      <c r="F208" s="148"/>
      <c r="G208" s="148"/>
      <c r="H208" s="146">
        <f t="shared" si="88"/>
        <v>23.1</v>
      </c>
      <c r="I208" s="146">
        <f t="shared" si="88"/>
        <v>170</v>
      </c>
      <c r="J208" s="181">
        <f t="shared" si="88"/>
        <v>170</v>
      </c>
      <c r="K208" s="136"/>
    </row>
    <row r="209" spans="1:11">
      <c r="A209" s="182" t="s">
        <v>68</v>
      </c>
      <c r="B209" s="143"/>
      <c r="C209" s="147" t="s">
        <v>59</v>
      </c>
      <c r="D209" s="96" t="s">
        <v>440</v>
      </c>
      <c r="E209" s="145" t="s">
        <v>918</v>
      </c>
      <c r="F209" s="148" t="s">
        <v>69</v>
      </c>
      <c r="G209" s="148"/>
      <c r="H209" s="146">
        <f t="shared" si="88"/>
        <v>23.1</v>
      </c>
      <c r="I209" s="146">
        <f t="shared" si="88"/>
        <v>170</v>
      </c>
      <c r="J209" s="181">
        <f t="shared" si="88"/>
        <v>170</v>
      </c>
      <c r="K209" s="136"/>
    </row>
    <row r="210" spans="1:11" ht="26.4">
      <c r="A210" s="182" t="s">
        <v>70</v>
      </c>
      <c r="B210" s="143"/>
      <c r="C210" s="147" t="s">
        <v>59</v>
      </c>
      <c r="D210" s="96" t="s">
        <v>440</v>
      </c>
      <c r="E210" s="145" t="s">
        <v>918</v>
      </c>
      <c r="F210" s="148" t="s">
        <v>71</v>
      </c>
      <c r="G210" s="148">
        <v>900100</v>
      </c>
      <c r="H210" s="146">
        <v>23.1</v>
      </c>
      <c r="I210" s="146">
        <v>170</v>
      </c>
      <c r="J210" s="181">
        <v>170</v>
      </c>
      <c r="K210" s="136"/>
    </row>
    <row r="211" spans="1:11" ht="26.4">
      <c r="A211" s="179" t="s">
        <v>432</v>
      </c>
      <c r="B211" s="143"/>
      <c r="C211" s="147">
        <v>901</v>
      </c>
      <c r="D211" s="96" t="s">
        <v>440</v>
      </c>
      <c r="E211" s="141" t="s">
        <v>412</v>
      </c>
      <c r="F211" s="149"/>
      <c r="G211" s="149"/>
      <c r="H211" s="144">
        <f t="shared" ref="H211:J214" si="90">H212</f>
        <v>720.3</v>
      </c>
      <c r="I211" s="144">
        <f t="shared" si="90"/>
        <v>1830</v>
      </c>
      <c r="J211" s="177">
        <f t="shared" si="90"/>
        <v>1830</v>
      </c>
      <c r="K211" s="136"/>
    </row>
    <row r="212" spans="1:11" ht="22.5" customHeight="1">
      <c r="A212" s="203" t="s">
        <v>701</v>
      </c>
      <c r="B212" s="143"/>
      <c r="C212" s="147">
        <v>901</v>
      </c>
      <c r="D212" s="96" t="s">
        <v>440</v>
      </c>
      <c r="E212" s="141" t="s">
        <v>212</v>
      </c>
      <c r="F212" s="149"/>
      <c r="G212" s="149"/>
      <c r="H212" s="144">
        <f>H213</f>
        <v>720.3</v>
      </c>
      <c r="I212" s="144">
        <f t="shared" si="90"/>
        <v>1830</v>
      </c>
      <c r="J212" s="177">
        <f t="shared" si="90"/>
        <v>1830</v>
      </c>
      <c r="K212" s="136"/>
    </row>
    <row r="213" spans="1:11">
      <c r="A213" s="187" t="s">
        <v>411</v>
      </c>
      <c r="B213" s="143"/>
      <c r="C213" s="147" t="s">
        <v>59</v>
      </c>
      <c r="D213" s="96" t="s">
        <v>440</v>
      </c>
      <c r="E213" s="145" t="s">
        <v>213</v>
      </c>
      <c r="F213" s="148"/>
      <c r="G213" s="148"/>
      <c r="H213" s="146">
        <f t="shared" si="90"/>
        <v>720.3</v>
      </c>
      <c r="I213" s="146">
        <f t="shared" si="90"/>
        <v>1830</v>
      </c>
      <c r="J213" s="181">
        <f t="shared" si="90"/>
        <v>1830</v>
      </c>
      <c r="K213" s="136"/>
    </row>
    <row r="214" spans="1:11">
      <c r="A214" s="182" t="s">
        <v>68</v>
      </c>
      <c r="B214" s="143"/>
      <c r="C214" s="147" t="s">
        <v>59</v>
      </c>
      <c r="D214" s="96" t="s">
        <v>440</v>
      </c>
      <c r="E214" s="145" t="s">
        <v>213</v>
      </c>
      <c r="F214" s="148">
        <v>200</v>
      </c>
      <c r="G214" s="148"/>
      <c r="H214" s="146">
        <f t="shared" si="90"/>
        <v>720.3</v>
      </c>
      <c r="I214" s="146">
        <f t="shared" si="90"/>
        <v>1830</v>
      </c>
      <c r="J214" s="181">
        <f t="shared" si="90"/>
        <v>1830</v>
      </c>
      <c r="K214" s="136"/>
    </row>
    <row r="215" spans="1:11" ht="26.4">
      <c r="A215" s="182" t="s">
        <v>70</v>
      </c>
      <c r="B215" s="143"/>
      <c r="C215" s="147" t="s">
        <v>59</v>
      </c>
      <c r="D215" s="96" t="s">
        <v>440</v>
      </c>
      <c r="E215" s="145" t="s">
        <v>213</v>
      </c>
      <c r="F215" s="148">
        <v>240</v>
      </c>
      <c r="G215" s="148">
        <v>900100</v>
      </c>
      <c r="H215" s="146">
        <v>720.3</v>
      </c>
      <c r="I215" s="146">
        <v>1830</v>
      </c>
      <c r="J215" s="181">
        <v>1830</v>
      </c>
      <c r="K215" s="136"/>
    </row>
    <row r="216" spans="1:11" ht="39.6">
      <c r="A216" s="179" t="s">
        <v>702</v>
      </c>
      <c r="B216" s="143"/>
      <c r="C216" s="147" t="s">
        <v>59</v>
      </c>
      <c r="D216" s="96" t="s">
        <v>440</v>
      </c>
      <c r="E216" s="141" t="s">
        <v>297</v>
      </c>
      <c r="F216" s="149"/>
      <c r="G216" s="149"/>
      <c r="H216" s="144">
        <f t="shared" ref="H216:J219" si="91">H217</f>
        <v>39.200000000000003</v>
      </c>
      <c r="I216" s="144">
        <f t="shared" si="91"/>
        <v>40</v>
      </c>
      <c r="J216" s="177">
        <f t="shared" si="91"/>
        <v>40</v>
      </c>
      <c r="K216" s="136"/>
    </row>
    <row r="217" spans="1:11" ht="26.4">
      <c r="A217" s="203" t="s">
        <v>703</v>
      </c>
      <c r="B217" s="143"/>
      <c r="C217" s="147" t="s">
        <v>59</v>
      </c>
      <c r="D217" s="96" t="s">
        <v>440</v>
      </c>
      <c r="E217" s="141" t="s">
        <v>298</v>
      </c>
      <c r="F217" s="149"/>
      <c r="G217" s="149"/>
      <c r="H217" s="144">
        <f t="shared" si="91"/>
        <v>39.200000000000003</v>
      </c>
      <c r="I217" s="144">
        <f t="shared" si="91"/>
        <v>40</v>
      </c>
      <c r="J217" s="177">
        <f t="shared" si="91"/>
        <v>40</v>
      </c>
      <c r="K217" s="136"/>
    </row>
    <row r="218" spans="1:11" ht="26.4">
      <c r="A218" s="187" t="s">
        <v>289</v>
      </c>
      <c r="B218" s="143"/>
      <c r="C218" s="147" t="s">
        <v>59</v>
      </c>
      <c r="D218" s="96" t="s">
        <v>440</v>
      </c>
      <c r="E218" s="145" t="s">
        <v>700</v>
      </c>
      <c r="F218" s="148"/>
      <c r="G218" s="148"/>
      <c r="H218" s="146">
        <f t="shared" si="91"/>
        <v>39.200000000000003</v>
      </c>
      <c r="I218" s="146">
        <f t="shared" si="91"/>
        <v>40</v>
      </c>
      <c r="J218" s="181">
        <f t="shared" si="91"/>
        <v>40</v>
      </c>
      <c r="K218" s="136"/>
    </row>
    <row r="219" spans="1:11">
      <c r="A219" s="182" t="s">
        <v>68</v>
      </c>
      <c r="B219" s="143"/>
      <c r="C219" s="147" t="s">
        <v>59</v>
      </c>
      <c r="D219" s="96" t="s">
        <v>440</v>
      </c>
      <c r="E219" s="145" t="s">
        <v>700</v>
      </c>
      <c r="F219" s="148">
        <v>200</v>
      </c>
      <c r="G219" s="148"/>
      <c r="H219" s="146">
        <f t="shared" si="91"/>
        <v>39.200000000000003</v>
      </c>
      <c r="I219" s="146">
        <f t="shared" si="91"/>
        <v>40</v>
      </c>
      <c r="J219" s="181">
        <f t="shared" si="91"/>
        <v>40</v>
      </c>
      <c r="K219" s="136"/>
    </row>
    <row r="220" spans="1:11" ht="26.4">
      <c r="A220" s="182" t="s">
        <v>70</v>
      </c>
      <c r="B220" s="143"/>
      <c r="C220" s="147" t="s">
        <v>59</v>
      </c>
      <c r="D220" s="96" t="s">
        <v>440</v>
      </c>
      <c r="E220" s="145" t="s">
        <v>700</v>
      </c>
      <c r="F220" s="148">
        <v>240</v>
      </c>
      <c r="G220" s="148">
        <v>900100</v>
      </c>
      <c r="H220" s="146">
        <v>39.200000000000003</v>
      </c>
      <c r="I220" s="146">
        <v>40</v>
      </c>
      <c r="J220" s="181">
        <v>40</v>
      </c>
      <c r="K220" s="136"/>
    </row>
    <row r="221" spans="1:11">
      <c r="A221" s="183" t="s">
        <v>108</v>
      </c>
      <c r="B221" s="143"/>
      <c r="C221" s="147" t="s">
        <v>59</v>
      </c>
      <c r="D221" s="96" t="s">
        <v>440</v>
      </c>
      <c r="E221" s="141" t="s">
        <v>469</v>
      </c>
      <c r="F221" s="149"/>
      <c r="G221" s="149"/>
      <c r="H221" s="144">
        <f>H222</f>
        <v>23016.2</v>
      </c>
      <c r="I221" s="144">
        <f t="shared" ref="I221:J224" si="92">I222</f>
        <v>20856.599999999999</v>
      </c>
      <c r="J221" s="177">
        <f t="shared" si="92"/>
        <v>20856.599999999999</v>
      </c>
      <c r="K221" s="136"/>
    </row>
    <row r="222" spans="1:11" ht="26.4">
      <c r="A222" s="183" t="s">
        <v>349</v>
      </c>
      <c r="B222" s="143"/>
      <c r="C222" s="147" t="s">
        <v>59</v>
      </c>
      <c r="D222" s="96" t="s">
        <v>440</v>
      </c>
      <c r="E222" s="141" t="s">
        <v>470</v>
      </c>
      <c r="F222" s="149"/>
      <c r="G222" s="149"/>
      <c r="H222" s="144">
        <f>H223</f>
        <v>23016.2</v>
      </c>
      <c r="I222" s="144">
        <f t="shared" si="92"/>
        <v>20856.599999999999</v>
      </c>
      <c r="J222" s="177">
        <f t="shared" si="92"/>
        <v>20856.599999999999</v>
      </c>
      <c r="K222" s="136"/>
    </row>
    <row r="223" spans="1:11">
      <c r="A223" s="182" t="s">
        <v>472</v>
      </c>
      <c r="B223" s="143"/>
      <c r="C223" s="147" t="s">
        <v>59</v>
      </c>
      <c r="D223" s="96" t="s">
        <v>440</v>
      </c>
      <c r="E223" s="145" t="s">
        <v>471</v>
      </c>
      <c r="F223" s="148"/>
      <c r="G223" s="148"/>
      <c r="H223" s="146">
        <f>H224+H226</f>
        <v>23016.2</v>
      </c>
      <c r="I223" s="146">
        <f t="shared" ref="I223:J223" si="93">I224+I226</f>
        <v>20856.599999999999</v>
      </c>
      <c r="J223" s="181">
        <f t="shared" si="93"/>
        <v>20856.599999999999</v>
      </c>
      <c r="K223" s="136"/>
    </row>
    <row r="224" spans="1:11" ht="39.6">
      <c r="A224" s="182" t="s">
        <v>63</v>
      </c>
      <c r="B224" s="143"/>
      <c r="C224" s="147" t="s">
        <v>59</v>
      </c>
      <c r="D224" s="96" t="s">
        <v>440</v>
      </c>
      <c r="E224" s="145" t="s">
        <v>471</v>
      </c>
      <c r="F224" s="148" t="s">
        <v>64</v>
      </c>
      <c r="G224" s="148"/>
      <c r="H224" s="146">
        <f>H225</f>
        <v>22919.3</v>
      </c>
      <c r="I224" s="146">
        <f t="shared" si="92"/>
        <v>20761</v>
      </c>
      <c r="J224" s="181">
        <f t="shared" si="92"/>
        <v>20761</v>
      </c>
      <c r="K224" s="136"/>
    </row>
    <row r="225" spans="1:11">
      <c r="A225" s="182" t="s">
        <v>77</v>
      </c>
      <c r="B225" s="143"/>
      <c r="C225" s="147" t="s">
        <v>59</v>
      </c>
      <c r="D225" s="96" t="s">
        <v>440</v>
      </c>
      <c r="E225" s="145" t="s">
        <v>471</v>
      </c>
      <c r="F225" s="148" t="s">
        <v>78</v>
      </c>
      <c r="G225" s="148">
        <v>900100</v>
      </c>
      <c r="H225" s="146">
        <v>22919.3</v>
      </c>
      <c r="I225" s="146">
        <v>20761</v>
      </c>
      <c r="J225" s="181">
        <v>20761</v>
      </c>
      <c r="K225" s="136"/>
    </row>
    <row r="226" spans="1:11">
      <c r="A226" s="182" t="s">
        <v>72</v>
      </c>
      <c r="B226" s="143"/>
      <c r="C226" s="147" t="s">
        <v>59</v>
      </c>
      <c r="D226" s="96" t="s">
        <v>440</v>
      </c>
      <c r="E226" s="145" t="s">
        <v>471</v>
      </c>
      <c r="F226" s="148" t="s">
        <v>73</v>
      </c>
      <c r="G226" s="148"/>
      <c r="H226" s="146">
        <f>H227</f>
        <v>96.9</v>
      </c>
      <c r="I226" s="146">
        <f t="shared" ref="I226:J226" si="94">I227</f>
        <v>95.6</v>
      </c>
      <c r="J226" s="181">
        <f t="shared" si="94"/>
        <v>95.6</v>
      </c>
      <c r="K226" s="136"/>
    </row>
    <row r="227" spans="1:11">
      <c r="A227" s="182" t="s">
        <v>74</v>
      </c>
      <c r="B227" s="143"/>
      <c r="C227" s="147" t="s">
        <v>59</v>
      </c>
      <c r="D227" s="96" t="s">
        <v>440</v>
      </c>
      <c r="E227" s="145" t="s">
        <v>471</v>
      </c>
      <c r="F227" s="148" t="s">
        <v>75</v>
      </c>
      <c r="G227" s="148">
        <v>900100</v>
      </c>
      <c r="H227" s="146">
        <v>96.9</v>
      </c>
      <c r="I227" s="146">
        <v>95.6</v>
      </c>
      <c r="J227" s="181">
        <v>95.6</v>
      </c>
      <c r="K227" s="136"/>
    </row>
    <row r="228" spans="1:11" ht="26.4">
      <c r="A228" s="112" t="s">
        <v>85</v>
      </c>
      <c r="B228" s="102"/>
      <c r="C228" s="139" t="s">
        <v>59</v>
      </c>
      <c r="D228" s="79" t="s">
        <v>302</v>
      </c>
      <c r="E228" s="145"/>
      <c r="F228" s="148"/>
      <c r="G228" s="148"/>
      <c r="H228" s="144">
        <f>H229</f>
        <v>27134.500000000004</v>
      </c>
      <c r="I228" s="144">
        <f t="shared" ref="I228:J229" si="95">I229</f>
        <v>25998.7</v>
      </c>
      <c r="J228" s="177">
        <f t="shared" si="95"/>
        <v>23790</v>
      </c>
      <c r="K228" s="136"/>
    </row>
    <row r="229" spans="1:11" ht="26.4">
      <c r="A229" s="179" t="s">
        <v>545</v>
      </c>
      <c r="B229" s="143"/>
      <c r="C229" s="139" t="s">
        <v>59</v>
      </c>
      <c r="D229" s="79" t="s">
        <v>302</v>
      </c>
      <c r="E229" s="141" t="s">
        <v>172</v>
      </c>
      <c r="F229" s="148"/>
      <c r="G229" s="148"/>
      <c r="H229" s="144">
        <f>H230</f>
        <v>27134.500000000004</v>
      </c>
      <c r="I229" s="144">
        <f t="shared" si="95"/>
        <v>25998.7</v>
      </c>
      <c r="J229" s="177">
        <f t="shared" si="95"/>
        <v>23790</v>
      </c>
      <c r="K229" s="136"/>
    </row>
    <row r="230" spans="1:11">
      <c r="A230" s="179" t="s">
        <v>546</v>
      </c>
      <c r="B230" s="143"/>
      <c r="C230" s="139" t="s">
        <v>59</v>
      </c>
      <c r="D230" s="79" t="s">
        <v>302</v>
      </c>
      <c r="E230" s="141" t="s">
        <v>173</v>
      </c>
      <c r="F230" s="149"/>
      <c r="G230" s="149"/>
      <c r="H230" s="144">
        <f>H231+H241+H245+H249</f>
        <v>27134.500000000004</v>
      </c>
      <c r="I230" s="144">
        <f>I231+I241+I245+I249</f>
        <v>25998.7</v>
      </c>
      <c r="J230" s="177">
        <f>J231+J241+J245+J249</f>
        <v>23790</v>
      </c>
      <c r="K230" s="136"/>
    </row>
    <row r="231" spans="1:11" ht="39.6">
      <c r="A231" s="203" t="s">
        <v>704</v>
      </c>
      <c r="B231" s="99"/>
      <c r="C231" s="139" t="s">
        <v>59</v>
      </c>
      <c r="D231" s="79" t="s">
        <v>302</v>
      </c>
      <c r="E231" s="141" t="s">
        <v>176</v>
      </c>
      <c r="F231" s="149"/>
      <c r="G231" s="149"/>
      <c r="H231" s="144">
        <f>H235+H232+H238</f>
        <v>284.89999999999998</v>
      </c>
      <c r="I231" s="144">
        <f t="shared" ref="I231:J231" si="96">I235+I232+I238</f>
        <v>375</v>
      </c>
      <c r="J231" s="177">
        <f t="shared" si="96"/>
        <v>375</v>
      </c>
      <c r="K231" s="136"/>
    </row>
    <row r="232" spans="1:11" ht="39.6">
      <c r="A232" s="203" t="s">
        <v>706</v>
      </c>
      <c r="B232" s="100"/>
      <c r="C232" s="147" t="s">
        <v>59</v>
      </c>
      <c r="D232" s="96" t="s">
        <v>302</v>
      </c>
      <c r="E232" s="145" t="s">
        <v>775</v>
      </c>
      <c r="F232" s="149"/>
      <c r="G232" s="149"/>
      <c r="H232" s="146">
        <f>H233</f>
        <v>0</v>
      </c>
      <c r="I232" s="146">
        <f t="shared" ref="I232:J233" si="97">I233</f>
        <v>35</v>
      </c>
      <c r="J232" s="181">
        <f t="shared" si="97"/>
        <v>35</v>
      </c>
      <c r="K232" s="136"/>
    </row>
    <row r="233" spans="1:11">
      <c r="A233" s="182" t="s">
        <v>68</v>
      </c>
      <c r="B233" s="101"/>
      <c r="C233" s="147" t="s">
        <v>59</v>
      </c>
      <c r="D233" s="96" t="s">
        <v>302</v>
      </c>
      <c r="E233" s="145" t="s">
        <v>775</v>
      </c>
      <c r="F233" s="148">
        <v>200</v>
      </c>
      <c r="G233" s="148"/>
      <c r="H233" s="146">
        <f>H234</f>
        <v>0</v>
      </c>
      <c r="I233" s="146">
        <f t="shared" si="97"/>
        <v>35</v>
      </c>
      <c r="J233" s="181">
        <f t="shared" si="97"/>
        <v>35</v>
      </c>
      <c r="K233" s="136"/>
    </row>
    <row r="234" spans="1:11" ht="26.4">
      <c r="A234" s="182" t="s">
        <v>70</v>
      </c>
      <c r="B234" s="143"/>
      <c r="C234" s="147" t="s">
        <v>59</v>
      </c>
      <c r="D234" s="96" t="s">
        <v>302</v>
      </c>
      <c r="E234" s="145" t="s">
        <v>775</v>
      </c>
      <c r="F234" s="148">
        <v>240</v>
      </c>
      <c r="G234" s="148">
        <v>900100</v>
      </c>
      <c r="H234" s="146">
        <v>0</v>
      </c>
      <c r="I234" s="146">
        <v>35</v>
      </c>
      <c r="J234" s="181">
        <v>35</v>
      </c>
      <c r="K234" s="136"/>
    </row>
    <row r="235" spans="1:11" ht="26.4">
      <c r="A235" s="204" t="s">
        <v>407</v>
      </c>
      <c r="B235" s="143"/>
      <c r="C235" s="147" t="s">
        <v>59</v>
      </c>
      <c r="D235" s="96" t="s">
        <v>302</v>
      </c>
      <c r="E235" s="145" t="s">
        <v>408</v>
      </c>
      <c r="F235" s="148"/>
      <c r="G235" s="148"/>
      <c r="H235" s="146">
        <f t="shared" ref="H235:J236" si="98">H236</f>
        <v>9.4</v>
      </c>
      <c r="I235" s="146">
        <f t="shared" si="98"/>
        <v>10</v>
      </c>
      <c r="J235" s="181">
        <f t="shared" si="98"/>
        <v>10</v>
      </c>
      <c r="K235" s="136"/>
    </row>
    <row r="236" spans="1:11">
      <c r="A236" s="182" t="s">
        <v>68</v>
      </c>
      <c r="B236" s="143"/>
      <c r="C236" s="147" t="s">
        <v>59</v>
      </c>
      <c r="D236" s="96" t="s">
        <v>302</v>
      </c>
      <c r="E236" s="145" t="s">
        <v>408</v>
      </c>
      <c r="F236" s="148">
        <v>200</v>
      </c>
      <c r="G236" s="148"/>
      <c r="H236" s="146">
        <f t="shared" si="98"/>
        <v>9.4</v>
      </c>
      <c r="I236" s="146">
        <f t="shared" si="98"/>
        <v>10</v>
      </c>
      <c r="J236" s="181">
        <f t="shared" si="98"/>
        <v>10</v>
      </c>
      <c r="K236" s="136"/>
    </row>
    <row r="237" spans="1:11" ht="26.4">
      <c r="A237" s="182" t="s">
        <v>70</v>
      </c>
      <c r="B237" s="143"/>
      <c r="C237" s="147" t="s">
        <v>59</v>
      </c>
      <c r="D237" s="96" t="s">
        <v>302</v>
      </c>
      <c r="E237" s="145" t="s">
        <v>408</v>
      </c>
      <c r="F237" s="148">
        <v>240</v>
      </c>
      <c r="G237" s="148">
        <v>900100</v>
      </c>
      <c r="H237" s="146">
        <v>9.4</v>
      </c>
      <c r="I237" s="146">
        <v>10</v>
      </c>
      <c r="J237" s="181">
        <v>10</v>
      </c>
      <c r="K237" s="136"/>
    </row>
    <row r="238" spans="1:11" ht="66">
      <c r="A238" s="182" t="s">
        <v>834</v>
      </c>
      <c r="B238" s="143"/>
      <c r="C238" s="147" t="s">
        <v>59</v>
      </c>
      <c r="D238" s="96" t="s">
        <v>302</v>
      </c>
      <c r="E238" s="145" t="s">
        <v>776</v>
      </c>
      <c r="F238" s="148"/>
      <c r="G238" s="148"/>
      <c r="H238" s="146">
        <f>H239</f>
        <v>275.5</v>
      </c>
      <c r="I238" s="146">
        <f t="shared" ref="I238:J239" si="99">I239</f>
        <v>330</v>
      </c>
      <c r="J238" s="181">
        <f t="shared" si="99"/>
        <v>330</v>
      </c>
      <c r="K238" s="136"/>
    </row>
    <row r="239" spans="1:11">
      <c r="A239" s="182" t="s">
        <v>68</v>
      </c>
      <c r="B239" s="143"/>
      <c r="C239" s="147" t="s">
        <v>59</v>
      </c>
      <c r="D239" s="96" t="s">
        <v>302</v>
      </c>
      <c r="E239" s="145" t="s">
        <v>776</v>
      </c>
      <c r="F239" s="148">
        <v>200</v>
      </c>
      <c r="G239" s="148"/>
      <c r="H239" s="146">
        <f>H240</f>
        <v>275.5</v>
      </c>
      <c r="I239" s="146">
        <f t="shared" si="99"/>
        <v>330</v>
      </c>
      <c r="J239" s="181">
        <f t="shared" si="99"/>
        <v>330</v>
      </c>
      <c r="K239" s="136"/>
    </row>
    <row r="240" spans="1:11" ht="26.4">
      <c r="A240" s="182" t="s">
        <v>70</v>
      </c>
      <c r="B240" s="143"/>
      <c r="C240" s="147" t="s">
        <v>59</v>
      </c>
      <c r="D240" s="96" t="s">
        <v>302</v>
      </c>
      <c r="E240" s="145" t="s">
        <v>776</v>
      </c>
      <c r="F240" s="148">
        <v>240</v>
      </c>
      <c r="G240" s="148">
        <v>900100</v>
      </c>
      <c r="H240" s="146">
        <v>275.5</v>
      </c>
      <c r="I240" s="146">
        <v>330</v>
      </c>
      <c r="J240" s="181">
        <v>330</v>
      </c>
      <c r="K240" s="136"/>
    </row>
    <row r="241" spans="1:11" ht="26.4">
      <c r="A241" s="203" t="s">
        <v>705</v>
      </c>
      <c r="B241" s="143"/>
      <c r="C241" s="139" t="s">
        <v>59</v>
      </c>
      <c r="D241" s="79" t="s">
        <v>302</v>
      </c>
      <c r="E241" s="141" t="s">
        <v>299</v>
      </c>
      <c r="F241" s="149"/>
      <c r="G241" s="149"/>
      <c r="H241" s="144">
        <f t="shared" ref="H241:J243" si="100">H242</f>
        <v>0</v>
      </c>
      <c r="I241" s="144">
        <f t="shared" si="100"/>
        <v>100</v>
      </c>
      <c r="J241" s="177">
        <f t="shared" si="100"/>
        <v>100</v>
      </c>
      <c r="K241" s="136"/>
    </row>
    <row r="242" spans="1:11" ht="26.4">
      <c r="A242" s="187" t="s">
        <v>409</v>
      </c>
      <c r="B242" s="143"/>
      <c r="C242" s="147" t="s">
        <v>59</v>
      </c>
      <c r="D242" s="96" t="s">
        <v>302</v>
      </c>
      <c r="E242" s="145" t="s">
        <v>410</v>
      </c>
      <c r="F242" s="148"/>
      <c r="G242" s="148"/>
      <c r="H242" s="146">
        <f t="shared" si="100"/>
        <v>0</v>
      </c>
      <c r="I242" s="146">
        <f t="shared" si="100"/>
        <v>100</v>
      </c>
      <c r="J242" s="181">
        <f t="shared" si="100"/>
        <v>100</v>
      </c>
      <c r="K242" s="136"/>
    </row>
    <row r="243" spans="1:11">
      <c r="A243" s="182" t="s">
        <v>68</v>
      </c>
      <c r="B243" s="143"/>
      <c r="C243" s="147" t="s">
        <v>59</v>
      </c>
      <c r="D243" s="96" t="s">
        <v>302</v>
      </c>
      <c r="E243" s="145" t="s">
        <v>410</v>
      </c>
      <c r="F243" s="148">
        <v>200</v>
      </c>
      <c r="G243" s="148"/>
      <c r="H243" s="146">
        <f t="shared" si="100"/>
        <v>0</v>
      </c>
      <c r="I243" s="146">
        <f t="shared" si="100"/>
        <v>100</v>
      </c>
      <c r="J243" s="181">
        <f t="shared" si="100"/>
        <v>100</v>
      </c>
      <c r="K243" s="136"/>
    </row>
    <row r="244" spans="1:11" ht="26.4">
      <c r="A244" s="182" t="s">
        <v>70</v>
      </c>
      <c r="B244" s="99"/>
      <c r="C244" s="147" t="s">
        <v>59</v>
      </c>
      <c r="D244" s="96" t="s">
        <v>302</v>
      </c>
      <c r="E244" s="145" t="s">
        <v>410</v>
      </c>
      <c r="F244" s="148">
        <v>240</v>
      </c>
      <c r="G244" s="148">
        <v>900100</v>
      </c>
      <c r="H244" s="146">
        <v>0</v>
      </c>
      <c r="I244" s="146">
        <v>100</v>
      </c>
      <c r="J244" s="181">
        <v>100</v>
      </c>
      <c r="K244" s="136"/>
    </row>
    <row r="245" spans="1:11" ht="39.6">
      <c r="A245" s="203" t="s">
        <v>547</v>
      </c>
      <c r="B245" s="143"/>
      <c r="C245" s="139" t="s">
        <v>59</v>
      </c>
      <c r="D245" s="79" t="s">
        <v>302</v>
      </c>
      <c r="E245" s="141" t="s">
        <v>179</v>
      </c>
      <c r="F245" s="149"/>
      <c r="G245" s="149"/>
      <c r="H245" s="144">
        <f t="shared" ref="H245:J247" si="101">H246</f>
        <v>26835.4</v>
      </c>
      <c r="I245" s="144">
        <f t="shared" si="101"/>
        <v>25508.7</v>
      </c>
      <c r="J245" s="177">
        <f t="shared" si="101"/>
        <v>23300</v>
      </c>
      <c r="K245" s="136"/>
    </row>
    <row r="246" spans="1:11">
      <c r="A246" s="204" t="s">
        <v>207</v>
      </c>
      <c r="B246" s="143"/>
      <c r="C246" s="147" t="s">
        <v>59</v>
      </c>
      <c r="D246" s="96" t="s">
        <v>302</v>
      </c>
      <c r="E246" s="145" t="s">
        <v>211</v>
      </c>
      <c r="F246" s="148"/>
      <c r="G246" s="148"/>
      <c r="H246" s="146">
        <f>H247</f>
        <v>26835.4</v>
      </c>
      <c r="I246" s="146">
        <f t="shared" si="101"/>
        <v>25508.7</v>
      </c>
      <c r="J246" s="181">
        <f t="shared" si="101"/>
        <v>23300</v>
      </c>
      <c r="K246" s="136"/>
    </row>
    <row r="247" spans="1:11">
      <c r="A247" s="182" t="s">
        <v>68</v>
      </c>
      <c r="B247" s="143"/>
      <c r="C247" s="147" t="s">
        <v>59</v>
      </c>
      <c r="D247" s="96" t="s">
        <v>302</v>
      </c>
      <c r="E247" s="145" t="s">
        <v>211</v>
      </c>
      <c r="F247" s="148">
        <v>200</v>
      </c>
      <c r="G247" s="148"/>
      <c r="H247" s="146">
        <f t="shared" si="101"/>
        <v>26835.4</v>
      </c>
      <c r="I247" s="146">
        <f t="shared" si="101"/>
        <v>25508.7</v>
      </c>
      <c r="J247" s="181">
        <f t="shared" si="101"/>
        <v>23300</v>
      </c>
      <c r="K247" s="136"/>
    </row>
    <row r="248" spans="1:11" ht="26.4">
      <c r="A248" s="182" t="s">
        <v>70</v>
      </c>
      <c r="B248" s="143"/>
      <c r="C248" s="147" t="s">
        <v>59</v>
      </c>
      <c r="D248" s="96" t="s">
        <v>302</v>
      </c>
      <c r="E248" s="145" t="s">
        <v>211</v>
      </c>
      <c r="F248" s="148">
        <v>240</v>
      </c>
      <c r="G248" s="148">
        <v>900100</v>
      </c>
      <c r="H248" s="146">
        <v>26835.4</v>
      </c>
      <c r="I248" s="146">
        <v>25508.7</v>
      </c>
      <c r="J248" s="181">
        <v>23300</v>
      </c>
      <c r="K248" s="136"/>
    </row>
    <row r="249" spans="1:11" ht="79.2">
      <c r="A249" s="203" t="s">
        <v>707</v>
      </c>
      <c r="B249" s="143"/>
      <c r="C249" s="139" t="s">
        <v>59</v>
      </c>
      <c r="D249" s="79" t="s">
        <v>302</v>
      </c>
      <c r="E249" s="141" t="s">
        <v>300</v>
      </c>
      <c r="F249" s="149"/>
      <c r="G249" s="149"/>
      <c r="H249" s="144">
        <f t="shared" ref="H249:J251" si="102">H250</f>
        <v>14.2</v>
      </c>
      <c r="I249" s="144">
        <f t="shared" si="102"/>
        <v>15</v>
      </c>
      <c r="J249" s="177">
        <f t="shared" si="102"/>
        <v>15</v>
      </c>
      <c r="K249" s="136"/>
    </row>
    <row r="250" spans="1:11" ht="52.8">
      <c r="A250" s="187" t="s">
        <v>708</v>
      </c>
      <c r="B250" s="143"/>
      <c r="C250" s="147" t="s">
        <v>59</v>
      </c>
      <c r="D250" s="96" t="s">
        <v>302</v>
      </c>
      <c r="E250" s="145" t="s">
        <v>301</v>
      </c>
      <c r="F250" s="148"/>
      <c r="G250" s="148"/>
      <c r="H250" s="146">
        <f t="shared" si="102"/>
        <v>14.2</v>
      </c>
      <c r="I250" s="146">
        <f t="shared" si="102"/>
        <v>15</v>
      </c>
      <c r="J250" s="181">
        <f>J251</f>
        <v>15</v>
      </c>
      <c r="K250" s="136"/>
    </row>
    <row r="251" spans="1:11">
      <c r="A251" s="182" t="s">
        <v>68</v>
      </c>
      <c r="B251" s="143"/>
      <c r="C251" s="147" t="s">
        <v>59</v>
      </c>
      <c r="D251" s="96" t="s">
        <v>302</v>
      </c>
      <c r="E251" s="145" t="s">
        <v>301</v>
      </c>
      <c r="F251" s="148">
        <v>200</v>
      </c>
      <c r="G251" s="148"/>
      <c r="H251" s="146">
        <f t="shared" si="102"/>
        <v>14.2</v>
      </c>
      <c r="I251" s="146">
        <f t="shared" si="102"/>
        <v>15</v>
      </c>
      <c r="J251" s="181">
        <f>J252</f>
        <v>15</v>
      </c>
      <c r="K251" s="136"/>
    </row>
    <row r="252" spans="1:11" ht="26.4">
      <c r="A252" s="182" t="s">
        <v>70</v>
      </c>
      <c r="B252" s="143"/>
      <c r="C252" s="147" t="s">
        <v>59</v>
      </c>
      <c r="D252" s="96" t="s">
        <v>302</v>
      </c>
      <c r="E252" s="145" t="s">
        <v>301</v>
      </c>
      <c r="F252" s="148">
        <v>240</v>
      </c>
      <c r="G252" s="148">
        <v>900100</v>
      </c>
      <c r="H252" s="146">
        <v>14.2</v>
      </c>
      <c r="I252" s="146">
        <v>15</v>
      </c>
      <c r="J252" s="181">
        <v>15</v>
      </c>
      <c r="K252" s="136"/>
    </row>
    <row r="253" spans="1:11">
      <c r="A253" s="183" t="s">
        <v>86</v>
      </c>
      <c r="B253" s="140"/>
      <c r="C253" s="139" t="s">
        <v>59</v>
      </c>
      <c r="D253" s="79" t="s">
        <v>378</v>
      </c>
      <c r="E253" s="141"/>
      <c r="F253" s="149"/>
      <c r="G253" s="149"/>
      <c r="H253" s="144">
        <f>H254+H286+H294+H345+H375+H261+H279</f>
        <v>337464.70000000007</v>
      </c>
      <c r="I253" s="144">
        <f>I254+I286+I294+I345+I375+I261+I279</f>
        <v>205404.79999999999</v>
      </c>
      <c r="J253" s="177">
        <f>J254+J286+J294+J345+J375+J261+J279</f>
        <v>207704.7</v>
      </c>
      <c r="K253" s="136"/>
    </row>
    <row r="254" spans="1:11">
      <c r="A254" s="114" t="s">
        <v>87</v>
      </c>
      <c r="B254" s="143"/>
      <c r="C254" s="139" t="s">
        <v>59</v>
      </c>
      <c r="D254" s="79" t="s">
        <v>304</v>
      </c>
      <c r="E254" s="145"/>
      <c r="F254" s="147"/>
      <c r="G254" s="147"/>
      <c r="H254" s="144">
        <f>H255</f>
        <v>4230</v>
      </c>
      <c r="I254" s="144">
        <f t="shared" ref="I254:J258" si="103">I255</f>
        <v>3982</v>
      </c>
      <c r="J254" s="177">
        <f t="shared" si="103"/>
        <v>3982</v>
      </c>
      <c r="K254" s="136"/>
    </row>
    <row r="255" spans="1:11">
      <c r="A255" s="186" t="s">
        <v>303</v>
      </c>
      <c r="B255" s="143"/>
      <c r="C255" s="139" t="s">
        <v>59</v>
      </c>
      <c r="D255" s="79" t="s">
        <v>304</v>
      </c>
      <c r="E255" s="141" t="s">
        <v>170</v>
      </c>
      <c r="F255" s="147"/>
      <c r="G255" s="147"/>
      <c r="H255" s="144">
        <f>H256</f>
        <v>4230</v>
      </c>
      <c r="I255" s="144">
        <f t="shared" si="103"/>
        <v>3982</v>
      </c>
      <c r="J255" s="177">
        <f t="shared" si="103"/>
        <v>3982</v>
      </c>
      <c r="K255" s="136"/>
    </row>
    <row r="256" spans="1:11" ht="26.4">
      <c r="A256" s="186" t="s">
        <v>711</v>
      </c>
      <c r="B256" s="143"/>
      <c r="C256" s="139" t="s">
        <v>59</v>
      </c>
      <c r="D256" s="79" t="s">
        <v>304</v>
      </c>
      <c r="E256" s="141" t="s">
        <v>175</v>
      </c>
      <c r="F256" s="149"/>
      <c r="G256" s="149"/>
      <c r="H256" s="144">
        <f>H257</f>
        <v>4230</v>
      </c>
      <c r="I256" s="144">
        <f t="shared" si="103"/>
        <v>3982</v>
      </c>
      <c r="J256" s="177">
        <f t="shared" si="103"/>
        <v>3982</v>
      </c>
      <c r="K256" s="136"/>
    </row>
    <row r="257" spans="1:11" ht="26.4">
      <c r="A257" s="186" t="s">
        <v>712</v>
      </c>
      <c r="B257" s="143"/>
      <c r="C257" s="147" t="s">
        <v>59</v>
      </c>
      <c r="D257" s="96" t="s">
        <v>304</v>
      </c>
      <c r="E257" s="145" t="s">
        <v>305</v>
      </c>
      <c r="F257" s="148"/>
      <c r="G257" s="148"/>
      <c r="H257" s="144">
        <f>H258</f>
        <v>4230</v>
      </c>
      <c r="I257" s="144">
        <f t="shared" si="103"/>
        <v>3982</v>
      </c>
      <c r="J257" s="177">
        <f t="shared" si="103"/>
        <v>3982</v>
      </c>
      <c r="K257" s="136"/>
    </row>
    <row r="258" spans="1:11" ht="39.6">
      <c r="A258" s="186" t="s">
        <v>710</v>
      </c>
      <c r="B258" s="143"/>
      <c r="C258" s="147" t="s">
        <v>59</v>
      </c>
      <c r="D258" s="96" t="s">
        <v>304</v>
      </c>
      <c r="E258" s="145" t="s">
        <v>306</v>
      </c>
      <c r="F258" s="90"/>
      <c r="G258" s="90"/>
      <c r="H258" s="144">
        <f>H259</f>
        <v>4230</v>
      </c>
      <c r="I258" s="144">
        <f t="shared" si="103"/>
        <v>3982</v>
      </c>
      <c r="J258" s="177">
        <f t="shared" si="103"/>
        <v>3982</v>
      </c>
      <c r="K258" s="136"/>
    </row>
    <row r="259" spans="1:11">
      <c r="A259" s="182" t="s">
        <v>68</v>
      </c>
      <c r="B259" s="143"/>
      <c r="C259" s="147" t="s">
        <v>59</v>
      </c>
      <c r="D259" s="96" t="s">
        <v>304</v>
      </c>
      <c r="E259" s="145" t="s">
        <v>306</v>
      </c>
      <c r="F259" s="148" t="s">
        <v>69</v>
      </c>
      <c r="G259" s="148"/>
      <c r="H259" s="146">
        <f t="shared" ref="H259" si="104">H260</f>
        <v>4230</v>
      </c>
      <c r="I259" s="146">
        <f t="shared" ref="I259:J259" si="105">I260</f>
        <v>3982</v>
      </c>
      <c r="J259" s="181">
        <f t="shared" si="105"/>
        <v>3982</v>
      </c>
      <c r="K259" s="136"/>
    </row>
    <row r="260" spans="1:11" ht="26.4">
      <c r="A260" s="205" t="s">
        <v>70</v>
      </c>
      <c r="B260" s="143"/>
      <c r="C260" s="147" t="s">
        <v>59</v>
      </c>
      <c r="D260" s="96" t="s">
        <v>304</v>
      </c>
      <c r="E260" s="145" t="s">
        <v>306</v>
      </c>
      <c r="F260" s="148" t="s">
        <v>71</v>
      </c>
      <c r="G260" s="148">
        <v>900303</v>
      </c>
      <c r="H260" s="146">
        <v>4230</v>
      </c>
      <c r="I260" s="146">
        <v>3982</v>
      </c>
      <c r="J260" s="181">
        <v>3982</v>
      </c>
      <c r="K260" s="136"/>
    </row>
    <row r="261" spans="1:11">
      <c r="A261" s="112" t="s">
        <v>455</v>
      </c>
      <c r="B261" s="143"/>
      <c r="C261" s="139" t="s">
        <v>59</v>
      </c>
      <c r="D261" s="79" t="s">
        <v>454</v>
      </c>
      <c r="E261" s="141"/>
      <c r="F261" s="149"/>
      <c r="G261" s="149"/>
      <c r="H261" s="144">
        <f>H262</f>
        <v>54034.2</v>
      </c>
      <c r="I261" s="144">
        <f t="shared" ref="I261:J262" si="106">I262</f>
        <v>3600</v>
      </c>
      <c r="J261" s="177">
        <f t="shared" si="106"/>
        <v>3600</v>
      </c>
      <c r="K261" s="136"/>
    </row>
    <row r="262" spans="1:11">
      <c r="A262" s="113" t="s">
        <v>456</v>
      </c>
      <c r="B262" s="143"/>
      <c r="C262" s="139" t="s">
        <v>59</v>
      </c>
      <c r="D262" s="79" t="s">
        <v>454</v>
      </c>
      <c r="E262" s="92" t="s">
        <v>153</v>
      </c>
      <c r="F262" s="149"/>
      <c r="G262" s="149"/>
      <c r="H262" s="144">
        <f>H263</f>
        <v>54034.2</v>
      </c>
      <c r="I262" s="144">
        <f t="shared" si="106"/>
        <v>3600</v>
      </c>
      <c r="J262" s="177">
        <f t="shared" si="106"/>
        <v>3600</v>
      </c>
      <c r="K262" s="136"/>
    </row>
    <row r="263" spans="1:11">
      <c r="A263" s="186" t="s">
        <v>670</v>
      </c>
      <c r="B263" s="143"/>
      <c r="C263" s="139" t="s">
        <v>59</v>
      </c>
      <c r="D263" s="79" t="s">
        <v>454</v>
      </c>
      <c r="E263" s="141" t="s">
        <v>458</v>
      </c>
      <c r="F263" s="149"/>
      <c r="G263" s="149"/>
      <c r="H263" s="144">
        <f>H264+H275</f>
        <v>54034.2</v>
      </c>
      <c r="I263" s="144">
        <f>I264+I275</f>
        <v>3600</v>
      </c>
      <c r="J263" s="177">
        <f>J264+J275</f>
        <v>3600</v>
      </c>
      <c r="K263" s="136"/>
    </row>
    <row r="264" spans="1:11" ht="26.4">
      <c r="A264" s="201" t="s">
        <v>457</v>
      </c>
      <c r="B264" s="143"/>
      <c r="C264" s="139" t="s">
        <v>59</v>
      </c>
      <c r="D264" s="79" t="s">
        <v>454</v>
      </c>
      <c r="E264" s="141" t="s">
        <v>459</v>
      </c>
      <c r="F264" s="149"/>
      <c r="G264" s="149"/>
      <c r="H264" s="144">
        <f>H269+H272+H265</f>
        <v>53852.2</v>
      </c>
      <c r="I264" s="144">
        <f t="shared" ref="I264:J264" si="107">I269+I272+I265</f>
        <v>3600</v>
      </c>
      <c r="J264" s="177">
        <f t="shared" si="107"/>
        <v>3600</v>
      </c>
      <c r="K264" s="136"/>
    </row>
    <row r="265" spans="1:11" ht="26.4">
      <c r="A265" s="199" t="s">
        <v>879</v>
      </c>
      <c r="B265" s="143"/>
      <c r="C265" s="147" t="s">
        <v>59</v>
      </c>
      <c r="D265" s="96" t="s">
        <v>454</v>
      </c>
      <c r="E265" s="145" t="s">
        <v>878</v>
      </c>
      <c r="F265" s="148"/>
      <c r="G265" s="149"/>
      <c r="H265" s="146">
        <f>H266</f>
        <v>52968.399999999994</v>
      </c>
      <c r="I265" s="146">
        <f t="shared" ref="I265:J265" si="108">I266</f>
        <v>0</v>
      </c>
      <c r="J265" s="181">
        <f t="shared" si="108"/>
        <v>0</v>
      </c>
      <c r="K265" s="136"/>
    </row>
    <row r="266" spans="1:11">
      <c r="A266" s="182" t="s">
        <v>68</v>
      </c>
      <c r="B266" s="143"/>
      <c r="C266" s="147" t="s">
        <v>59</v>
      </c>
      <c r="D266" s="96" t="s">
        <v>454</v>
      </c>
      <c r="E266" s="145" t="s">
        <v>878</v>
      </c>
      <c r="F266" s="148" t="s">
        <v>69</v>
      </c>
      <c r="G266" s="149"/>
      <c r="H266" s="146">
        <f>H267+H268</f>
        <v>52968.399999999994</v>
      </c>
      <c r="I266" s="146">
        <f t="shared" ref="I266:J266" si="109">I267+I268</f>
        <v>0</v>
      </c>
      <c r="J266" s="181">
        <f t="shared" si="109"/>
        <v>0</v>
      </c>
      <c r="K266" s="136"/>
    </row>
    <row r="267" spans="1:11" ht="26.4">
      <c r="A267" s="205" t="s">
        <v>70</v>
      </c>
      <c r="B267" s="143"/>
      <c r="C267" s="147" t="s">
        <v>59</v>
      </c>
      <c r="D267" s="96" t="s">
        <v>454</v>
      </c>
      <c r="E267" s="145" t="s">
        <v>878</v>
      </c>
      <c r="F267" s="148" t="s">
        <v>71</v>
      </c>
      <c r="G267" s="148">
        <v>900302</v>
      </c>
      <c r="H267" s="146">
        <v>41845.1</v>
      </c>
      <c r="I267" s="146">
        <v>0</v>
      </c>
      <c r="J267" s="181">
        <v>0</v>
      </c>
      <c r="K267" s="136"/>
    </row>
    <row r="268" spans="1:11" ht="26.4">
      <c r="A268" s="205" t="s">
        <v>70</v>
      </c>
      <c r="B268" s="143"/>
      <c r="C268" s="147" t="s">
        <v>59</v>
      </c>
      <c r="D268" s="96" t="s">
        <v>454</v>
      </c>
      <c r="E268" s="145" t="s">
        <v>878</v>
      </c>
      <c r="F268" s="148" t="s">
        <v>71</v>
      </c>
      <c r="G268" s="148">
        <v>900100</v>
      </c>
      <c r="H268" s="146">
        <v>11123.3</v>
      </c>
      <c r="I268" s="146">
        <v>0</v>
      </c>
      <c r="J268" s="181">
        <v>0</v>
      </c>
      <c r="K268" s="136"/>
    </row>
    <row r="269" spans="1:11" ht="39.6">
      <c r="A269" s="199" t="s">
        <v>686</v>
      </c>
      <c r="B269" s="143"/>
      <c r="C269" s="147" t="s">
        <v>59</v>
      </c>
      <c r="D269" s="96" t="s">
        <v>454</v>
      </c>
      <c r="E269" s="145" t="s">
        <v>685</v>
      </c>
      <c r="F269" s="149"/>
      <c r="G269" s="149"/>
      <c r="H269" s="146">
        <f>H270</f>
        <v>297.3</v>
      </c>
      <c r="I269" s="146">
        <f t="shared" ref="I269:J270" si="110">I270</f>
        <v>3000</v>
      </c>
      <c r="J269" s="181">
        <f t="shared" si="110"/>
        <v>3000</v>
      </c>
      <c r="K269" s="136"/>
    </row>
    <row r="270" spans="1:11">
      <c r="A270" s="182" t="s">
        <v>68</v>
      </c>
      <c r="B270" s="143"/>
      <c r="C270" s="147" t="s">
        <v>59</v>
      </c>
      <c r="D270" s="96" t="s">
        <v>454</v>
      </c>
      <c r="E270" s="145" t="s">
        <v>685</v>
      </c>
      <c r="F270" s="148" t="s">
        <v>69</v>
      </c>
      <c r="G270" s="149"/>
      <c r="H270" s="146">
        <f>H271</f>
        <v>297.3</v>
      </c>
      <c r="I270" s="146">
        <f t="shared" si="110"/>
        <v>3000</v>
      </c>
      <c r="J270" s="181">
        <f t="shared" si="110"/>
        <v>3000</v>
      </c>
      <c r="K270" s="136"/>
    </row>
    <row r="271" spans="1:11" ht="26.4">
      <c r="A271" s="205" t="s">
        <v>70</v>
      </c>
      <c r="B271" s="143"/>
      <c r="C271" s="147" t="s">
        <v>59</v>
      </c>
      <c r="D271" s="96" t="s">
        <v>454</v>
      </c>
      <c r="E271" s="145" t="s">
        <v>685</v>
      </c>
      <c r="F271" s="148" t="s">
        <v>71</v>
      </c>
      <c r="G271" s="148">
        <v>900100</v>
      </c>
      <c r="H271" s="146">
        <v>297.3</v>
      </c>
      <c r="I271" s="146">
        <v>3000</v>
      </c>
      <c r="J271" s="181">
        <v>3000</v>
      </c>
      <c r="K271" s="136"/>
    </row>
    <row r="272" spans="1:11" ht="39.6">
      <c r="A272" s="199" t="s">
        <v>779</v>
      </c>
      <c r="B272" s="143"/>
      <c r="C272" s="147" t="s">
        <v>59</v>
      </c>
      <c r="D272" s="96" t="s">
        <v>454</v>
      </c>
      <c r="E272" s="145" t="s">
        <v>778</v>
      </c>
      <c r="F272" s="148"/>
      <c r="G272" s="148"/>
      <c r="H272" s="146">
        <f>H273</f>
        <v>586.5</v>
      </c>
      <c r="I272" s="146">
        <f t="shared" ref="I272:J273" si="111">I273</f>
        <v>600</v>
      </c>
      <c r="J272" s="181">
        <f t="shared" si="111"/>
        <v>600</v>
      </c>
      <c r="K272" s="136"/>
    </row>
    <row r="273" spans="1:11" ht="26.4">
      <c r="A273" s="182" t="s">
        <v>79</v>
      </c>
      <c r="B273" s="143"/>
      <c r="C273" s="147" t="s">
        <v>59</v>
      </c>
      <c r="D273" s="96" t="s">
        <v>454</v>
      </c>
      <c r="E273" s="145" t="s">
        <v>778</v>
      </c>
      <c r="F273" s="148">
        <v>600</v>
      </c>
      <c r="G273" s="148"/>
      <c r="H273" s="146">
        <f>H274</f>
        <v>586.5</v>
      </c>
      <c r="I273" s="146">
        <f t="shared" si="111"/>
        <v>600</v>
      </c>
      <c r="J273" s="181">
        <f t="shared" si="111"/>
        <v>600</v>
      </c>
      <c r="K273" s="136"/>
    </row>
    <row r="274" spans="1:11">
      <c r="A274" s="182" t="s">
        <v>81</v>
      </c>
      <c r="B274" s="143"/>
      <c r="C274" s="147" t="s">
        <v>59</v>
      </c>
      <c r="D274" s="96" t="s">
        <v>454</v>
      </c>
      <c r="E274" s="145" t="s">
        <v>778</v>
      </c>
      <c r="F274" s="148">
        <v>610</v>
      </c>
      <c r="G274" s="148">
        <v>900100</v>
      </c>
      <c r="H274" s="146">
        <v>586.5</v>
      </c>
      <c r="I274" s="146">
        <v>600</v>
      </c>
      <c r="J274" s="181">
        <v>600</v>
      </c>
      <c r="K274" s="136"/>
    </row>
    <row r="275" spans="1:11">
      <c r="A275" s="183" t="s">
        <v>671</v>
      </c>
      <c r="B275" s="143"/>
      <c r="C275" s="147" t="s">
        <v>59</v>
      </c>
      <c r="D275" s="79" t="s">
        <v>454</v>
      </c>
      <c r="E275" s="141" t="s">
        <v>672</v>
      </c>
      <c r="F275" s="149"/>
      <c r="G275" s="149"/>
      <c r="H275" s="144">
        <f>H276</f>
        <v>182</v>
      </c>
      <c r="I275" s="144">
        <f t="shared" ref="I275:J277" si="112">I276</f>
        <v>0</v>
      </c>
      <c r="J275" s="177">
        <f t="shared" si="112"/>
        <v>0</v>
      </c>
      <c r="K275" s="136"/>
    </row>
    <row r="276" spans="1:11" ht="21" customHeight="1">
      <c r="A276" s="182" t="s">
        <v>824</v>
      </c>
      <c r="B276" s="143"/>
      <c r="C276" s="147" t="s">
        <v>59</v>
      </c>
      <c r="D276" s="96" t="s">
        <v>454</v>
      </c>
      <c r="E276" s="145" t="s">
        <v>825</v>
      </c>
      <c r="F276" s="148"/>
      <c r="G276" s="148"/>
      <c r="H276" s="146">
        <f>H277</f>
        <v>182</v>
      </c>
      <c r="I276" s="146">
        <f t="shared" si="112"/>
        <v>0</v>
      </c>
      <c r="J276" s="181">
        <f t="shared" si="112"/>
        <v>0</v>
      </c>
      <c r="K276" s="136"/>
    </row>
    <row r="277" spans="1:11" ht="26.4">
      <c r="A277" s="182" t="s">
        <v>79</v>
      </c>
      <c r="B277" s="143"/>
      <c r="C277" s="147" t="s">
        <v>59</v>
      </c>
      <c r="D277" s="96" t="s">
        <v>454</v>
      </c>
      <c r="E277" s="145" t="s">
        <v>825</v>
      </c>
      <c r="F277" s="148">
        <v>600</v>
      </c>
      <c r="G277" s="148"/>
      <c r="H277" s="146">
        <f>H278</f>
        <v>182</v>
      </c>
      <c r="I277" s="146">
        <f t="shared" si="112"/>
        <v>0</v>
      </c>
      <c r="J277" s="181">
        <f t="shared" si="112"/>
        <v>0</v>
      </c>
      <c r="K277" s="136"/>
    </row>
    <row r="278" spans="1:11">
      <c r="A278" s="182" t="s">
        <v>81</v>
      </c>
      <c r="B278" s="143"/>
      <c r="C278" s="147" t="s">
        <v>59</v>
      </c>
      <c r="D278" s="96" t="s">
        <v>454</v>
      </c>
      <c r="E278" s="145" t="s">
        <v>825</v>
      </c>
      <c r="F278" s="148">
        <v>610</v>
      </c>
      <c r="G278" s="148">
        <v>900100</v>
      </c>
      <c r="H278" s="146">
        <v>182</v>
      </c>
      <c r="I278" s="146">
        <v>0</v>
      </c>
      <c r="J278" s="181">
        <v>0</v>
      </c>
      <c r="K278" s="136"/>
    </row>
    <row r="279" spans="1:11">
      <c r="A279" s="183" t="s">
        <v>477</v>
      </c>
      <c r="B279" s="143"/>
      <c r="C279" s="139" t="s">
        <v>59</v>
      </c>
      <c r="D279" s="79" t="s">
        <v>474</v>
      </c>
      <c r="E279" s="141"/>
      <c r="F279" s="149"/>
      <c r="G279" s="149"/>
      <c r="H279" s="144">
        <f t="shared" ref="H279:H284" si="113">H280</f>
        <v>931.1</v>
      </c>
      <c r="I279" s="144">
        <f t="shared" ref="I279:J281" si="114">I280</f>
        <v>400</v>
      </c>
      <c r="J279" s="177">
        <f t="shared" si="114"/>
        <v>400</v>
      </c>
      <c r="K279" s="136"/>
    </row>
    <row r="280" spans="1:11">
      <c r="A280" s="113" t="s">
        <v>456</v>
      </c>
      <c r="B280" s="143"/>
      <c r="C280" s="139" t="s">
        <v>59</v>
      </c>
      <c r="D280" s="79" t="s">
        <v>474</v>
      </c>
      <c r="E280" s="92" t="s">
        <v>153</v>
      </c>
      <c r="F280" s="149"/>
      <c r="G280" s="149"/>
      <c r="H280" s="144">
        <f t="shared" si="113"/>
        <v>931.1</v>
      </c>
      <c r="I280" s="144">
        <f t="shared" si="114"/>
        <v>400</v>
      </c>
      <c r="J280" s="177">
        <f t="shared" si="114"/>
        <v>400</v>
      </c>
      <c r="K280" s="136"/>
    </row>
    <row r="281" spans="1:11">
      <c r="A281" s="183" t="s">
        <v>673</v>
      </c>
      <c r="B281" s="143"/>
      <c r="C281" s="139" t="s">
        <v>59</v>
      </c>
      <c r="D281" s="79" t="s">
        <v>474</v>
      </c>
      <c r="E281" s="141" t="s">
        <v>475</v>
      </c>
      <c r="F281" s="148"/>
      <c r="G281" s="148"/>
      <c r="H281" s="144">
        <f t="shared" si="113"/>
        <v>931.1</v>
      </c>
      <c r="I281" s="144">
        <f t="shared" si="114"/>
        <v>400</v>
      </c>
      <c r="J281" s="177">
        <f t="shared" si="114"/>
        <v>400</v>
      </c>
      <c r="K281" s="136"/>
    </row>
    <row r="282" spans="1:11">
      <c r="A282" s="207" t="s">
        <v>781</v>
      </c>
      <c r="B282" s="143"/>
      <c r="C282" s="147" t="s">
        <v>59</v>
      </c>
      <c r="D282" s="96" t="s">
        <v>474</v>
      </c>
      <c r="E282" s="141" t="s">
        <v>780</v>
      </c>
      <c r="F282" s="148"/>
      <c r="G282" s="148"/>
      <c r="H282" s="144">
        <f t="shared" si="113"/>
        <v>931.1</v>
      </c>
      <c r="I282" s="144">
        <f t="shared" ref="I282:J284" si="115">I283</f>
        <v>400</v>
      </c>
      <c r="J282" s="177">
        <f t="shared" si="115"/>
        <v>400</v>
      </c>
      <c r="K282" s="136"/>
    </row>
    <row r="283" spans="1:11">
      <c r="A283" s="205" t="s">
        <v>812</v>
      </c>
      <c r="B283" s="143"/>
      <c r="C283" s="147" t="s">
        <v>59</v>
      </c>
      <c r="D283" s="96" t="s">
        <v>474</v>
      </c>
      <c r="E283" s="145" t="s">
        <v>811</v>
      </c>
      <c r="F283" s="148"/>
      <c r="G283" s="148"/>
      <c r="H283" s="146">
        <f t="shared" si="113"/>
        <v>931.1</v>
      </c>
      <c r="I283" s="146">
        <f t="shared" si="115"/>
        <v>400</v>
      </c>
      <c r="J283" s="181">
        <f t="shared" si="115"/>
        <v>400</v>
      </c>
      <c r="K283" s="136"/>
    </row>
    <row r="284" spans="1:11" ht="26.4">
      <c r="A284" s="182" t="s">
        <v>79</v>
      </c>
      <c r="B284" s="143"/>
      <c r="C284" s="147" t="s">
        <v>59</v>
      </c>
      <c r="D284" s="96" t="s">
        <v>474</v>
      </c>
      <c r="E284" s="145" t="s">
        <v>811</v>
      </c>
      <c r="F284" s="148">
        <v>600</v>
      </c>
      <c r="G284" s="148"/>
      <c r="H284" s="146">
        <f t="shared" si="113"/>
        <v>931.1</v>
      </c>
      <c r="I284" s="146">
        <f t="shared" si="115"/>
        <v>400</v>
      </c>
      <c r="J284" s="181">
        <f t="shared" si="115"/>
        <v>400</v>
      </c>
      <c r="K284" s="136"/>
    </row>
    <row r="285" spans="1:11">
      <c r="A285" s="182" t="s">
        <v>81</v>
      </c>
      <c r="B285" s="143"/>
      <c r="C285" s="147" t="s">
        <v>59</v>
      </c>
      <c r="D285" s="96" t="s">
        <v>474</v>
      </c>
      <c r="E285" s="145" t="s">
        <v>811</v>
      </c>
      <c r="F285" s="148">
        <v>610</v>
      </c>
      <c r="G285" s="148">
        <v>900100</v>
      </c>
      <c r="H285" s="146">
        <v>931.1</v>
      </c>
      <c r="I285" s="146">
        <v>400</v>
      </c>
      <c r="J285" s="181">
        <v>400</v>
      </c>
      <c r="K285" s="136"/>
    </row>
    <row r="286" spans="1:11">
      <c r="A286" s="112" t="s">
        <v>88</v>
      </c>
      <c r="B286" s="143"/>
      <c r="C286" s="139" t="s">
        <v>59</v>
      </c>
      <c r="D286" s="79" t="s">
        <v>307</v>
      </c>
      <c r="E286" s="145"/>
      <c r="F286" s="148"/>
      <c r="G286" s="148"/>
      <c r="H286" s="144">
        <f>H287</f>
        <v>948.90000000000009</v>
      </c>
      <c r="I286" s="144">
        <f t="shared" ref="I286:J286" si="116">I287</f>
        <v>997.3</v>
      </c>
      <c r="J286" s="177">
        <f t="shared" si="116"/>
        <v>1043.2</v>
      </c>
      <c r="K286" s="136"/>
    </row>
    <row r="287" spans="1:11">
      <c r="A287" s="179" t="s">
        <v>453</v>
      </c>
      <c r="B287" s="79" t="s">
        <v>307</v>
      </c>
      <c r="C287" s="139" t="s">
        <v>59</v>
      </c>
      <c r="D287" s="79" t="s">
        <v>307</v>
      </c>
      <c r="E287" s="141" t="s">
        <v>170</v>
      </c>
      <c r="F287" s="90"/>
      <c r="G287" s="90"/>
      <c r="H287" s="144">
        <f>H288</f>
        <v>948.90000000000009</v>
      </c>
      <c r="I287" s="144">
        <f>I288</f>
        <v>997.3</v>
      </c>
      <c r="J287" s="177">
        <f t="shared" ref="I287:J289" si="117">J288</f>
        <v>1043.2</v>
      </c>
      <c r="K287" s="136"/>
    </row>
    <row r="288" spans="1:11">
      <c r="A288" s="183" t="s">
        <v>443</v>
      </c>
      <c r="B288" s="79" t="s">
        <v>307</v>
      </c>
      <c r="C288" s="139" t="s">
        <v>59</v>
      </c>
      <c r="D288" s="79" t="s">
        <v>307</v>
      </c>
      <c r="E288" s="141" t="s">
        <v>442</v>
      </c>
      <c r="F288" s="148"/>
      <c r="G288" s="148"/>
      <c r="H288" s="144">
        <f>H289</f>
        <v>948.90000000000009</v>
      </c>
      <c r="I288" s="144">
        <f t="shared" si="117"/>
        <v>997.3</v>
      </c>
      <c r="J288" s="177">
        <f t="shared" si="117"/>
        <v>1043.2</v>
      </c>
      <c r="K288" s="136"/>
    </row>
    <row r="289" spans="1:11" ht="26.4">
      <c r="A289" s="203" t="s">
        <v>713</v>
      </c>
      <c r="B289" s="79" t="s">
        <v>307</v>
      </c>
      <c r="C289" s="139" t="s">
        <v>59</v>
      </c>
      <c r="D289" s="79" t="s">
        <v>307</v>
      </c>
      <c r="E289" s="141" t="s">
        <v>930</v>
      </c>
      <c r="F289" s="149"/>
      <c r="G289" s="149"/>
      <c r="H289" s="144">
        <f>H290</f>
        <v>948.90000000000009</v>
      </c>
      <c r="I289" s="144">
        <f t="shared" si="117"/>
        <v>997.3</v>
      </c>
      <c r="J289" s="177">
        <f t="shared" si="117"/>
        <v>1043.2</v>
      </c>
      <c r="K289" s="136"/>
    </row>
    <row r="290" spans="1:11" ht="39.6">
      <c r="A290" s="187" t="s">
        <v>714</v>
      </c>
      <c r="B290" s="143"/>
      <c r="C290" s="147" t="s">
        <v>59</v>
      </c>
      <c r="D290" s="96" t="s">
        <v>307</v>
      </c>
      <c r="E290" s="145" t="s">
        <v>929</v>
      </c>
      <c r="F290" s="90"/>
      <c r="G290" s="90"/>
      <c r="H290" s="146">
        <f t="shared" ref="H290:J290" si="118">H291</f>
        <v>948.90000000000009</v>
      </c>
      <c r="I290" s="146">
        <f t="shared" si="118"/>
        <v>997.3</v>
      </c>
      <c r="J290" s="181">
        <f t="shared" si="118"/>
        <v>1043.2</v>
      </c>
      <c r="K290" s="136"/>
    </row>
    <row r="291" spans="1:11">
      <c r="A291" s="182" t="s">
        <v>68</v>
      </c>
      <c r="B291" s="143"/>
      <c r="C291" s="147" t="s">
        <v>59</v>
      </c>
      <c r="D291" s="96" t="s">
        <v>307</v>
      </c>
      <c r="E291" s="145" t="s">
        <v>929</v>
      </c>
      <c r="F291" s="148" t="s">
        <v>69</v>
      </c>
      <c r="G291" s="148"/>
      <c r="H291" s="146">
        <f>H292+H293</f>
        <v>948.90000000000009</v>
      </c>
      <c r="I291" s="146">
        <f t="shared" ref="I291:J291" si="119">I292+I293</f>
        <v>997.3</v>
      </c>
      <c r="J291" s="181">
        <f t="shared" si="119"/>
        <v>1043.2</v>
      </c>
      <c r="K291" s="136"/>
    </row>
    <row r="292" spans="1:11" ht="26.4">
      <c r="A292" s="182" t="s">
        <v>70</v>
      </c>
      <c r="B292" s="143"/>
      <c r="C292" s="147" t="s">
        <v>59</v>
      </c>
      <c r="D292" s="96" t="s">
        <v>307</v>
      </c>
      <c r="E292" s="145" t="s">
        <v>929</v>
      </c>
      <c r="F292" s="148" t="s">
        <v>71</v>
      </c>
      <c r="G292" s="148">
        <v>900302</v>
      </c>
      <c r="H292" s="146">
        <v>749.6</v>
      </c>
      <c r="I292" s="146">
        <v>787.9</v>
      </c>
      <c r="J292" s="181">
        <v>824.1</v>
      </c>
      <c r="K292" s="136"/>
    </row>
    <row r="293" spans="1:11" ht="26.4">
      <c r="A293" s="182" t="s">
        <v>70</v>
      </c>
      <c r="B293" s="143"/>
      <c r="C293" s="147" t="s">
        <v>59</v>
      </c>
      <c r="D293" s="96" t="s">
        <v>307</v>
      </c>
      <c r="E293" s="145" t="s">
        <v>929</v>
      </c>
      <c r="F293" s="148" t="s">
        <v>71</v>
      </c>
      <c r="G293" s="148">
        <v>900100</v>
      </c>
      <c r="H293" s="146">
        <v>199.3</v>
      </c>
      <c r="I293" s="146">
        <v>209.4</v>
      </c>
      <c r="J293" s="181">
        <v>219.1</v>
      </c>
      <c r="K293" s="136"/>
    </row>
    <row r="294" spans="1:11">
      <c r="A294" s="112" t="s">
        <v>89</v>
      </c>
      <c r="B294" s="143"/>
      <c r="C294" s="139" t="s">
        <v>59</v>
      </c>
      <c r="D294" s="79" t="s">
        <v>308</v>
      </c>
      <c r="E294" s="145"/>
      <c r="F294" s="148"/>
      <c r="G294" s="148"/>
      <c r="H294" s="144">
        <f>H295+H324+H341</f>
        <v>266743.60000000003</v>
      </c>
      <c r="I294" s="144">
        <f t="shared" ref="I294:J294" si="120">I295+I324+I341</f>
        <v>188858</v>
      </c>
      <c r="J294" s="144">
        <f t="shared" si="120"/>
        <v>191112</v>
      </c>
      <c r="K294" s="136"/>
    </row>
    <row r="295" spans="1:11" ht="26.4">
      <c r="A295" s="179" t="s">
        <v>220</v>
      </c>
      <c r="B295" s="143"/>
      <c r="C295" s="139" t="s">
        <v>59</v>
      </c>
      <c r="D295" s="79" t="s">
        <v>308</v>
      </c>
      <c r="E295" s="141" t="s">
        <v>189</v>
      </c>
      <c r="F295" s="97"/>
      <c r="G295" s="97"/>
      <c r="H295" s="144">
        <f>H296</f>
        <v>224800.5</v>
      </c>
      <c r="I295" s="144">
        <f t="shared" ref="I295:J296" si="121">I296</f>
        <v>184058</v>
      </c>
      <c r="J295" s="177">
        <f t="shared" si="121"/>
        <v>186312</v>
      </c>
      <c r="K295" s="136"/>
    </row>
    <row r="296" spans="1:11">
      <c r="A296" s="179" t="s">
        <v>221</v>
      </c>
      <c r="B296" s="143"/>
      <c r="C296" s="139" t="s">
        <v>59</v>
      </c>
      <c r="D296" s="79" t="s">
        <v>308</v>
      </c>
      <c r="E296" s="141" t="s">
        <v>228</v>
      </c>
      <c r="F296" s="97"/>
      <c r="G296" s="97"/>
      <c r="H296" s="144">
        <f>H297</f>
        <v>224800.5</v>
      </c>
      <c r="I296" s="144">
        <f t="shared" si="121"/>
        <v>184058</v>
      </c>
      <c r="J296" s="177">
        <f t="shared" si="121"/>
        <v>186312</v>
      </c>
      <c r="K296" s="136"/>
    </row>
    <row r="297" spans="1:11" ht="28.5" customHeight="1">
      <c r="A297" s="203" t="s">
        <v>741</v>
      </c>
      <c r="B297" s="143"/>
      <c r="C297" s="139" t="s">
        <v>59</v>
      </c>
      <c r="D297" s="79" t="s">
        <v>308</v>
      </c>
      <c r="E297" s="141" t="s">
        <v>740</v>
      </c>
      <c r="F297" s="149"/>
      <c r="G297" s="149"/>
      <c r="H297" s="144">
        <f>H298+H305+H308+H311+H314+H320+H302+H317</f>
        <v>224800.5</v>
      </c>
      <c r="I297" s="144">
        <f t="shared" ref="I297:J297" si="122">I298+I305+I308+I311+I314+I320+I302+I317</f>
        <v>184058</v>
      </c>
      <c r="J297" s="177">
        <f t="shared" si="122"/>
        <v>186312</v>
      </c>
      <c r="K297" s="136"/>
    </row>
    <row r="298" spans="1:11" ht="26.4">
      <c r="A298" s="187" t="s">
        <v>222</v>
      </c>
      <c r="B298" s="143"/>
      <c r="C298" s="147" t="s">
        <v>59</v>
      </c>
      <c r="D298" s="96" t="s">
        <v>308</v>
      </c>
      <c r="E298" s="145" t="s">
        <v>739</v>
      </c>
      <c r="F298" s="148"/>
      <c r="G298" s="148"/>
      <c r="H298" s="146">
        <f t="shared" ref="H298:J298" si="123">H299</f>
        <v>73900</v>
      </c>
      <c r="I298" s="146">
        <f t="shared" si="123"/>
        <v>75838</v>
      </c>
      <c r="J298" s="181">
        <f t="shared" si="123"/>
        <v>78092</v>
      </c>
      <c r="K298" s="136"/>
    </row>
    <row r="299" spans="1:11">
      <c r="A299" s="182" t="s">
        <v>68</v>
      </c>
      <c r="B299" s="143"/>
      <c r="C299" s="147" t="s">
        <v>59</v>
      </c>
      <c r="D299" s="96" t="s">
        <v>308</v>
      </c>
      <c r="E299" s="145" t="s">
        <v>739</v>
      </c>
      <c r="F299" s="148">
        <v>200</v>
      </c>
      <c r="G299" s="148"/>
      <c r="H299" s="146">
        <f t="shared" ref="H299:J299" si="124">H300+H301</f>
        <v>73900</v>
      </c>
      <c r="I299" s="146">
        <f t="shared" si="124"/>
        <v>75838</v>
      </c>
      <c r="J299" s="181">
        <f t="shared" si="124"/>
        <v>78092</v>
      </c>
      <c r="K299" s="136"/>
    </row>
    <row r="300" spans="1:11" ht="26.4">
      <c r="A300" s="182" t="s">
        <v>70</v>
      </c>
      <c r="B300" s="143"/>
      <c r="C300" s="147" t="s">
        <v>59</v>
      </c>
      <c r="D300" s="96" t="s">
        <v>308</v>
      </c>
      <c r="E300" s="145" t="s">
        <v>739</v>
      </c>
      <c r="F300" s="148">
        <v>240</v>
      </c>
      <c r="G300" s="148">
        <v>900830</v>
      </c>
      <c r="H300" s="146">
        <v>58380</v>
      </c>
      <c r="I300" s="146">
        <v>59912</v>
      </c>
      <c r="J300" s="181">
        <v>61692</v>
      </c>
      <c r="K300" s="136"/>
    </row>
    <row r="301" spans="1:11" ht="26.4">
      <c r="A301" s="182" t="s">
        <v>70</v>
      </c>
      <c r="B301" s="143"/>
      <c r="C301" s="147" t="s">
        <v>59</v>
      </c>
      <c r="D301" s="96" t="s">
        <v>308</v>
      </c>
      <c r="E301" s="145" t="s">
        <v>739</v>
      </c>
      <c r="F301" s="148">
        <v>240</v>
      </c>
      <c r="G301" s="148">
        <v>900810</v>
      </c>
      <c r="H301" s="146">
        <v>15520</v>
      </c>
      <c r="I301" s="146">
        <v>15926</v>
      </c>
      <c r="J301" s="181">
        <v>16400</v>
      </c>
      <c r="K301" s="136"/>
    </row>
    <row r="302" spans="1:11" ht="26.4">
      <c r="A302" s="182" t="s">
        <v>880</v>
      </c>
      <c r="B302" s="143"/>
      <c r="C302" s="147" t="s">
        <v>59</v>
      </c>
      <c r="D302" s="96" t="s">
        <v>308</v>
      </c>
      <c r="E302" s="145" t="s">
        <v>881</v>
      </c>
      <c r="F302" s="148"/>
      <c r="G302" s="148"/>
      <c r="H302" s="146">
        <f>H303</f>
        <v>32.700000000000003</v>
      </c>
      <c r="I302" s="146">
        <f t="shared" ref="I302:J303" si="125">I303</f>
        <v>0</v>
      </c>
      <c r="J302" s="181">
        <f t="shared" si="125"/>
        <v>0</v>
      </c>
      <c r="K302" s="136"/>
    </row>
    <row r="303" spans="1:11">
      <c r="A303" s="182" t="s">
        <v>68</v>
      </c>
      <c r="B303" s="143"/>
      <c r="C303" s="147" t="s">
        <v>59</v>
      </c>
      <c r="D303" s="96" t="s">
        <v>308</v>
      </c>
      <c r="E303" s="145" t="s">
        <v>881</v>
      </c>
      <c r="F303" s="148" t="s">
        <v>69</v>
      </c>
      <c r="G303" s="148"/>
      <c r="H303" s="146">
        <f>H304</f>
        <v>32.700000000000003</v>
      </c>
      <c r="I303" s="146">
        <f t="shared" si="125"/>
        <v>0</v>
      </c>
      <c r="J303" s="181">
        <f t="shared" si="125"/>
        <v>0</v>
      </c>
      <c r="K303" s="136"/>
    </row>
    <row r="304" spans="1:11" ht="26.4">
      <c r="A304" s="182" t="s">
        <v>70</v>
      </c>
      <c r="B304" s="143"/>
      <c r="C304" s="147" t="s">
        <v>59</v>
      </c>
      <c r="D304" s="96" t="s">
        <v>308</v>
      </c>
      <c r="E304" s="145" t="s">
        <v>881</v>
      </c>
      <c r="F304" s="148" t="s">
        <v>71</v>
      </c>
      <c r="G304" s="148">
        <v>900810</v>
      </c>
      <c r="H304" s="146">
        <v>32.700000000000003</v>
      </c>
      <c r="I304" s="146">
        <v>0</v>
      </c>
      <c r="J304" s="181">
        <v>0</v>
      </c>
      <c r="K304" s="136"/>
    </row>
    <row r="305" spans="1:11" ht="26.4">
      <c r="A305" s="187" t="s">
        <v>223</v>
      </c>
      <c r="B305" s="143"/>
      <c r="C305" s="147" t="s">
        <v>59</v>
      </c>
      <c r="D305" s="96" t="s">
        <v>308</v>
      </c>
      <c r="E305" s="145" t="s">
        <v>738</v>
      </c>
      <c r="F305" s="90"/>
      <c r="G305" s="90"/>
      <c r="H305" s="146">
        <f t="shared" ref="H305:H306" si="126">H306</f>
        <v>107382.9</v>
      </c>
      <c r="I305" s="146">
        <f t="shared" ref="I305:J306" si="127">I306</f>
        <v>93300</v>
      </c>
      <c r="J305" s="181">
        <f t="shared" si="127"/>
        <v>94000</v>
      </c>
      <c r="K305" s="136"/>
    </row>
    <row r="306" spans="1:11">
      <c r="A306" s="182" t="s">
        <v>68</v>
      </c>
      <c r="B306" s="143"/>
      <c r="C306" s="147" t="s">
        <v>59</v>
      </c>
      <c r="D306" s="96" t="s">
        <v>308</v>
      </c>
      <c r="E306" s="145" t="s">
        <v>738</v>
      </c>
      <c r="F306" s="148">
        <v>200</v>
      </c>
      <c r="G306" s="148"/>
      <c r="H306" s="146">
        <f t="shared" si="126"/>
        <v>107382.9</v>
      </c>
      <c r="I306" s="146">
        <f t="shared" si="127"/>
        <v>93300</v>
      </c>
      <c r="J306" s="181">
        <f t="shared" si="127"/>
        <v>94000</v>
      </c>
      <c r="K306" s="136"/>
    </row>
    <row r="307" spans="1:11" ht="26.4">
      <c r="A307" s="182" t="s">
        <v>70</v>
      </c>
      <c r="B307" s="143"/>
      <c r="C307" s="147" t="s">
        <v>59</v>
      </c>
      <c r="D307" s="96" t="s">
        <v>308</v>
      </c>
      <c r="E307" s="145" t="s">
        <v>738</v>
      </c>
      <c r="F307" s="148">
        <v>240</v>
      </c>
      <c r="G307" s="148">
        <v>900810</v>
      </c>
      <c r="H307" s="146">
        <v>107382.9</v>
      </c>
      <c r="I307" s="146">
        <v>93300</v>
      </c>
      <c r="J307" s="181">
        <v>94000</v>
      </c>
      <c r="K307" s="136"/>
    </row>
    <row r="308" spans="1:11" ht="39.6">
      <c r="A308" s="187" t="s">
        <v>224</v>
      </c>
      <c r="B308" s="143"/>
      <c r="C308" s="147" t="s">
        <v>59</v>
      </c>
      <c r="D308" s="96" t="s">
        <v>308</v>
      </c>
      <c r="E308" s="145" t="s">
        <v>737</v>
      </c>
      <c r="F308" s="90"/>
      <c r="G308" s="90"/>
      <c r="H308" s="146">
        <f t="shared" ref="H308:H309" si="128">H309</f>
        <v>558.4</v>
      </c>
      <c r="I308" s="146">
        <f t="shared" ref="I308:J309" si="129">I309</f>
        <v>1100</v>
      </c>
      <c r="J308" s="181">
        <f t="shared" si="129"/>
        <v>1100</v>
      </c>
      <c r="K308" s="136"/>
    </row>
    <row r="309" spans="1:11">
      <c r="A309" s="182" t="s">
        <v>68</v>
      </c>
      <c r="B309" s="143"/>
      <c r="C309" s="147" t="s">
        <v>59</v>
      </c>
      <c r="D309" s="96" t="s">
        <v>308</v>
      </c>
      <c r="E309" s="145" t="s">
        <v>737</v>
      </c>
      <c r="F309" s="148">
        <v>200</v>
      </c>
      <c r="G309" s="148"/>
      <c r="H309" s="146">
        <f t="shared" si="128"/>
        <v>558.4</v>
      </c>
      <c r="I309" s="146">
        <f t="shared" si="129"/>
        <v>1100</v>
      </c>
      <c r="J309" s="181">
        <f t="shared" si="129"/>
        <v>1100</v>
      </c>
      <c r="K309" s="136"/>
    </row>
    <row r="310" spans="1:11" ht="26.4">
      <c r="A310" s="182" t="s">
        <v>70</v>
      </c>
      <c r="B310" s="143"/>
      <c r="C310" s="147" t="s">
        <v>59</v>
      </c>
      <c r="D310" s="96" t="s">
        <v>308</v>
      </c>
      <c r="E310" s="145" t="s">
        <v>737</v>
      </c>
      <c r="F310" s="148">
        <v>240</v>
      </c>
      <c r="G310" s="148">
        <v>900810</v>
      </c>
      <c r="H310" s="146">
        <v>558.4</v>
      </c>
      <c r="I310" s="146">
        <v>1100</v>
      </c>
      <c r="J310" s="181">
        <v>1100</v>
      </c>
      <c r="K310" s="136"/>
    </row>
    <row r="311" spans="1:11" ht="26.4">
      <c r="A311" s="187" t="s">
        <v>225</v>
      </c>
      <c r="B311" s="143"/>
      <c r="C311" s="147" t="s">
        <v>59</v>
      </c>
      <c r="D311" s="96" t="s">
        <v>308</v>
      </c>
      <c r="E311" s="145" t="s">
        <v>736</v>
      </c>
      <c r="F311" s="90"/>
      <c r="G311" s="90"/>
      <c r="H311" s="146">
        <f>H312</f>
        <v>17150.099999999999</v>
      </c>
      <c r="I311" s="146">
        <f t="shared" ref="I311:J312" si="130">I312</f>
        <v>5000</v>
      </c>
      <c r="J311" s="181">
        <f t="shared" si="130"/>
        <v>5000</v>
      </c>
      <c r="K311" s="136"/>
    </row>
    <row r="312" spans="1:11">
      <c r="A312" s="182" t="s">
        <v>68</v>
      </c>
      <c r="B312" s="143"/>
      <c r="C312" s="147" t="s">
        <v>59</v>
      </c>
      <c r="D312" s="96" t="s">
        <v>308</v>
      </c>
      <c r="E312" s="145" t="s">
        <v>736</v>
      </c>
      <c r="F312" s="148">
        <v>200</v>
      </c>
      <c r="G312" s="148"/>
      <c r="H312" s="146">
        <f>H313</f>
        <v>17150.099999999999</v>
      </c>
      <c r="I312" s="146">
        <f t="shared" si="130"/>
        <v>5000</v>
      </c>
      <c r="J312" s="181">
        <f t="shared" si="130"/>
        <v>5000</v>
      </c>
      <c r="K312" s="136"/>
    </row>
    <row r="313" spans="1:11" ht="26.4">
      <c r="A313" s="182" t="s">
        <v>70</v>
      </c>
      <c r="B313" s="143"/>
      <c r="C313" s="147" t="s">
        <v>59</v>
      </c>
      <c r="D313" s="96" t="s">
        <v>308</v>
      </c>
      <c r="E313" s="145" t="s">
        <v>736</v>
      </c>
      <c r="F313" s="148">
        <v>240</v>
      </c>
      <c r="G313" s="148">
        <v>900810</v>
      </c>
      <c r="H313" s="146">
        <v>17150.099999999999</v>
      </c>
      <c r="I313" s="146">
        <v>5000</v>
      </c>
      <c r="J313" s="181">
        <v>5000</v>
      </c>
      <c r="K313" s="136"/>
    </row>
    <row r="314" spans="1:11" ht="26.4">
      <c r="A314" s="187" t="s">
        <v>226</v>
      </c>
      <c r="B314" s="143"/>
      <c r="C314" s="147" t="s">
        <v>59</v>
      </c>
      <c r="D314" s="96" t="s">
        <v>308</v>
      </c>
      <c r="E314" s="145" t="s">
        <v>735</v>
      </c>
      <c r="F314" s="148"/>
      <c r="G314" s="148"/>
      <c r="H314" s="146">
        <f t="shared" ref="H314:J315" si="131">H315</f>
        <v>3762</v>
      </c>
      <c r="I314" s="146">
        <f t="shared" si="131"/>
        <v>3120</v>
      </c>
      <c r="J314" s="181">
        <f t="shared" si="131"/>
        <v>3120</v>
      </c>
      <c r="K314" s="136"/>
    </row>
    <row r="315" spans="1:11">
      <c r="A315" s="182" t="s">
        <v>68</v>
      </c>
      <c r="B315" s="143"/>
      <c r="C315" s="147" t="s">
        <v>59</v>
      </c>
      <c r="D315" s="96" t="s">
        <v>308</v>
      </c>
      <c r="E315" s="145" t="s">
        <v>735</v>
      </c>
      <c r="F315" s="148">
        <v>200</v>
      </c>
      <c r="G315" s="148"/>
      <c r="H315" s="146">
        <f t="shared" si="131"/>
        <v>3762</v>
      </c>
      <c r="I315" s="146">
        <f t="shared" si="131"/>
        <v>3120</v>
      </c>
      <c r="J315" s="181">
        <f t="shared" si="131"/>
        <v>3120</v>
      </c>
      <c r="K315" s="136"/>
    </row>
    <row r="316" spans="1:11" ht="26.4">
      <c r="A316" s="182" t="s">
        <v>70</v>
      </c>
      <c r="B316" s="143"/>
      <c r="C316" s="147" t="s">
        <v>59</v>
      </c>
      <c r="D316" s="96" t="s">
        <v>308</v>
      </c>
      <c r="E316" s="145" t="s">
        <v>735</v>
      </c>
      <c r="F316" s="148">
        <v>240</v>
      </c>
      <c r="G316" s="148">
        <v>900810</v>
      </c>
      <c r="H316" s="146">
        <v>3762</v>
      </c>
      <c r="I316" s="146">
        <v>3120</v>
      </c>
      <c r="J316" s="181">
        <v>3120</v>
      </c>
      <c r="K316" s="136"/>
    </row>
    <row r="317" spans="1:11" ht="26.4">
      <c r="A317" s="208" t="s">
        <v>884</v>
      </c>
      <c r="B317" s="143"/>
      <c r="C317" s="147" t="s">
        <v>59</v>
      </c>
      <c r="D317" s="96" t="s">
        <v>308</v>
      </c>
      <c r="E317" s="145" t="s">
        <v>883</v>
      </c>
      <c r="F317" s="148"/>
      <c r="G317" s="148"/>
      <c r="H317" s="146">
        <f>H318</f>
        <v>1199.9000000000001</v>
      </c>
      <c r="I317" s="146">
        <f t="shared" ref="H317:J318" si="132">I318</f>
        <v>0</v>
      </c>
      <c r="J317" s="181">
        <f t="shared" si="132"/>
        <v>0</v>
      </c>
      <c r="K317" s="136"/>
    </row>
    <row r="318" spans="1:11">
      <c r="A318" s="182" t="s">
        <v>68</v>
      </c>
      <c r="B318" s="143"/>
      <c r="C318" s="147" t="s">
        <v>59</v>
      </c>
      <c r="D318" s="96" t="s">
        <v>308</v>
      </c>
      <c r="E318" s="145" t="s">
        <v>883</v>
      </c>
      <c r="F318" s="148" t="s">
        <v>69</v>
      </c>
      <c r="G318" s="148"/>
      <c r="H318" s="146">
        <f t="shared" si="132"/>
        <v>1199.9000000000001</v>
      </c>
      <c r="I318" s="146">
        <f t="shared" si="132"/>
        <v>0</v>
      </c>
      <c r="J318" s="181">
        <f t="shared" si="132"/>
        <v>0</v>
      </c>
      <c r="K318" s="136"/>
    </row>
    <row r="319" spans="1:11" ht="26.4">
      <c r="A319" s="182" t="s">
        <v>70</v>
      </c>
      <c r="B319" s="143"/>
      <c r="C319" s="147" t="s">
        <v>59</v>
      </c>
      <c r="D319" s="96" t="s">
        <v>308</v>
      </c>
      <c r="E319" s="145" t="s">
        <v>883</v>
      </c>
      <c r="F319" s="148" t="s">
        <v>71</v>
      </c>
      <c r="G319" s="148">
        <v>900810</v>
      </c>
      <c r="H319" s="146">
        <v>1199.9000000000001</v>
      </c>
      <c r="I319" s="146">
        <v>0</v>
      </c>
      <c r="J319" s="181">
        <v>0</v>
      </c>
      <c r="K319" s="136"/>
    </row>
    <row r="320" spans="1:11">
      <c r="A320" s="187" t="s">
        <v>227</v>
      </c>
      <c r="B320" s="143"/>
      <c r="C320" s="147" t="s">
        <v>59</v>
      </c>
      <c r="D320" s="96" t="s">
        <v>308</v>
      </c>
      <c r="E320" s="145" t="s">
        <v>734</v>
      </c>
      <c r="F320" s="148"/>
      <c r="G320" s="148"/>
      <c r="H320" s="146">
        <f t="shared" ref="H320:J320" si="133">H321</f>
        <v>20814.5</v>
      </c>
      <c r="I320" s="146">
        <f t="shared" si="133"/>
        <v>5700</v>
      </c>
      <c r="J320" s="181">
        <f t="shared" si="133"/>
        <v>5000</v>
      </c>
      <c r="K320" s="136"/>
    </row>
    <row r="321" spans="1:11">
      <c r="A321" s="182" t="s">
        <v>68</v>
      </c>
      <c r="B321" s="143"/>
      <c r="C321" s="147" t="s">
        <v>59</v>
      </c>
      <c r="D321" s="96" t="s">
        <v>308</v>
      </c>
      <c r="E321" s="145" t="s">
        <v>734</v>
      </c>
      <c r="F321" s="148">
        <v>200</v>
      </c>
      <c r="G321" s="148"/>
      <c r="H321" s="146">
        <f>H322+H323</f>
        <v>20814.5</v>
      </c>
      <c r="I321" s="146">
        <f t="shared" ref="I321:J321" si="134">I322+I323</f>
        <v>5700</v>
      </c>
      <c r="J321" s="181">
        <f t="shared" si="134"/>
        <v>5000</v>
      </c>
      <c r="K321" s="136"/>
    </row>
    <row r="322" spans="1:11" ht="26.4">
      <c r="A322" s="182" t="s">
        <v>70</v>
      </c>
      <c r="B322" s="143"/>
      <c r="C322" s="147" t="s">
        <v>59</v>
      </c>
      <c r="D322" s="96" t="s">
        <v>308</v>
      </c>
      <c r="E322" s="145" t="s">
        <v>734</v>
      </c>
      <c r="F322" s="148">
        <v>240</v>
      </c>
      <c r="G322" s="148">
        <v>900810</v>
      </c>
      <c r="H322" s="146">
        <v>10858.9</v>
      </c>
      <c r="I322" s="146">
        <v>5700</v>
      </c>
      <c r="J322" s="181">
        <v>5000</v>
      </c>
      <c r="K322" s="136"/>
    </row>
    <row r="323" spans="1:11" ht="26.4">
      <c r="A323" s="182" t="s">
        <v>70</v>
      </c>
      <c r="B323" s="143"/>
      <c r="C323" s="147" t="s">
        <v>59</v>
      </c>
      <c r="D323" s="96" t="s">
        <v>308</v>
      </c>
      <c r="E323" s="145" t="s">
        <v>734</v>
      </c>
      <c r="F323" s="148" t="s">
        <v>71</v>
      </c>
      <c r="G323" s="148">
        <v>900306</v>
      </c>
      <c r="H323" s="146">
        <v>9955.6</v>
      </c>
      <c r="I323" s="146">
        <v>0</v>
      </c>
      <c r="J323" s="181">
        <v>0</v>
      </c>
      <c r="K323" s="136"/>
    </row>
    <row r="324" spans="1:11" s="119" customFormat="1" ht="26.4">
      <c r="A324" s="183" t="s">
        <v>230</v>
      </c>
      <c r="B324" s="140"/>
      <c r="C324" s="139" t="s">
        <v>59</v>
      </c>
      <c r="D324" s="79" t="s">
        <v>308</v>
      </c>
      <c r="E324" s="141" t="s">
        <v>231</v>
      </c>
      <c r="F324" s="149"/>
      <c r="G324" s="149"/>
      <c r="H324" s="144">
        <f>H325</f>
        <v>41661.699999999997</v>
      </c>
      <c r="I324" s="144">
        <f t="shared" ref="I324:J324" si="135">I325</f>
        <v>4800</v>
      </c>
      <c r="J324" s="177">
        <f t="shared" si="135"/>
        <v>4800</v>
      </c>
      <c r="K324" s="137"/>
    </row>
    <row r="325" spans="1:11" s="119" customFormat="1" ht="39.6">
      <c r="A325" s="178" t="s">
        <v>742</v>
      </c>
      <c r="B325" s="140"/>
      <c r="C325" s="139" t="s">
        <v>59</v>
      </c>
      <c r="D325" s="79" t="s">
        <v>308</v>
      </c>
      <c r="E325" s="141" t="s">
        <v>237</v>
      </c>
      <c r="F325" s="149"/>
      <c r="G325" s="149"/>
      <c r="H325" s="144">
        <f>H326+H331</f>
        <v>41661.699999999997</v>
      </c>
      <c r="I325" s="144">
        <f t="shared" ref="I325:J325" si="136">I326+I331</f>
        <v>4800</v>
      </c>
      <c r="J325" s="177">
        <f t="shared" si="136"/>
        <v>4800</v>
      </c>
      <c r="K325" s="137"/>
    </row>
    <row r="326" spans="1:11" s="119" customFormat="1">
      <c r="A326" s="183" t="s">
        <v>193</v>
      </c>
      <c r="B326" s="140"/>
      <c r="C326" s="139" t="s">
        <v>59</v>
      </c>
      <c r="D326" s="79" t="s">
        <v>308</v>
      </c>
      <c r="E326" s="141" t="s">
        <v>746</v>
      </c>
      <c r="F326" s="149"/>
      <c r="G326" s="149"/>
      <c r="H326" s="144">
        <f>+H327</f>
        <v>31162.5</v>
      </c>
      <c r="I326" s="144">
        <f t="shared" ref="I326:J326" si="137">+I327</f>
        <v>0</v>
      </c>
      <c r="J326" s="177">
        <f t="shared" si="137"/>
        <v>0</v>
      </c>
      <c r="K326" s="137"/>
    </row>
    <row r="327" spans="1:11">
      <c r="A327" s="182" t="s">
        <v>452</v>
      </c>
      <c r="B327" s="143"/>
      <c r="C327" s="147" t="s">
        <v>59</v>
      </c>
      <c r="D327" s="96" t="s">
        <v>308</v>
      </c>
      <c r="E327" s="145" t="s">
        <v>747</v>
      </c>
      <c r="F327" s="148"/>
      <c r="G327" s="148"/>
      <c r="H327" s="146">
        <f>H328</f>
        <v>31162.5</v>
      </c>
      <c r="I327" s="146">
        <f t="shared" ref="I327:J327" si="138">I328</f>
        <v>0</v>
      </c>
      <c r="J327" s="181">
        <f t="shared" si="138"/>
        <v>0</v>
      </c>
      <c r="K327" s="136"/>
    </row>
    <row r="328" spans="1:11">
      <c r="A328" s="182" t="s">
        <v>68</v>
      </c>
      <c r="B328" s="143"/>
      <c r="C328" s="147" t="s">
        <v>59</v>
      </c>
      <c r="D328" s="96" t="s">
        <v>308</v>
      </c>
      <c r="E328" s="145" t="s">
        <v>747</v>
      </c>
      <c r="F328" s="148">
        <v>200</v>
      </c>
      <c r="G328" s="148"/>
      <c r="H328" s="146">
        <f>H329+H330</f>
        <v>31162.5</v>
      </c>
      <c r="I328" s="146">
        <f t="shared" ref="I328:J328" si="139">I329+I330</f>
        <v>0</v>
      </c>
      <c r="J328" s="181">
        <f t="shared" si="139"/>
        <v>0</v>
      </c>
      <c r="K328" s="136"/>
    </row>
    <row r="329" spans="1:11">
      <c r="A329" s="182" t="s">
        <v>68</v>
      </c>
      <c r="B329" s="143"/>
      <c r="C329" s="147" t="s">
        <v>59</v>
      </c>
      <c r="D329" s="96" t="s">
        <v>308</v>
      </c>
      <c r="E329" s="145" t="s">
        <v>747</v>
      </c>
      <c r="F329" s="148">
        <v>240</v>
      </c>
      <c r="G329" s="148">
        <v>900830</v>
      </c>
      <c r="H329" s="146">
        <v>24618.3</v>
      </c>
      <c r="I329" s="146">
        <v>0</v>
      </c>
      <c r="J329" s="181">
        <v>0</v>
      </c>
      <c r="K329" s="136"/>
    </row>
    <row r="330" spans="1:11" ht="26.4">
      <c r="A330" s="182" t="s">
        <v>70</v>
      </c>
      <c r="B330" s="143"/>
      <c r="C330" s="147" t="s">
        <v>59</v>
      </c>
      <c r="D330" s="96" t="s">
        <v>308</v>
      </c>
      <c r="E330" s="145" t="s">
        <v>747</v>
      </c>
      <c r="F330" s="148">
        <v>240</v>
      </c>
      <c r="G330" s="148">
        <v>900810</v>
      </c>
      <c r="H330" s="146">
        <v>6544.2</v>
      </c>
      <c r="I330" s="146">
        <v>0</v>
      </c>
      <c r="J330" s="181">
        <v>0</v>
      </c>
      <c r="K330" s="136"/>
    </row>
    <row r="331" spans="1:11" s="119" customFormat="1" ht="26.4">
      <c r="A331" s="196" t="s">
        <v>750</v>
      </c>
      <c r="B331" s="140"/>
      <c r="C331" s="139" t="s">
        <v>59</v>
      </c>
      <c r="D331" s="79" t="s">
        <v>308</v>
      </c>
      <c r="E331" s="141" t="s">
        <v>238</v>
      </c>
      <c r="F331" s="149"/>
      <c r="G331" s="149"/>
      <c r="H331" s="144">
        <f>H332+H337</f>
        <v>10499.2</v>
      </c>
      <c r="I331" s="144">
        <f t="shared" ref="I331:J331" si="140">I332+I337</f>
        <v>4800</v>
      </c>
      <c r="J331" s="177">
        <f t="shared" si="140"/>
        <v>4800</v>
      </c>
      <c r="K331" s="137"/>
    </row>
    <row r="332" spans="1:11">
      <c r="A332" s="200" t="s">
        <v>783</v>
      </c>
      <c r="B332" s="143"/>
      <c r="C332" s="147" t="s">
        <v>59</v>
      </c>
      <c r="D332" s="96" t="s">
        <v>308</v>
      </c>
      <c r="E332" s="145" t="s">
        <v>748</v>
      </c>
      <c r="F332" s="148"/>
      <c r="G332" s="148"/>
      <c r="H332" s="146">
        <f>H333+H335</f>
        <v>6378.8</v>
      </c>
      <c r="I332" s="146">
        <f t="shared" ref="I332:J332" si="141">I333+I335</f>
        <v>4800</v>
      </c>
      <c r="J332" s="181">
        <f t="shared" si="141"/>
        <v>4800</v>
      </c>
      <c r="K332" s="136"/>
    </row>
    <row r="333" spans="1:11">
      <c r="A333" s="182" t="s">
        <v>68</v>
      </c>
      <c r="B333" s="143"/>
      <c r="C333" s="147" t="s">
        <v>59</v>
      </c>
      <c r="D333" s="96" t="s">
        <v>308</v>
      </c>
      <c r="E333" s="145" t="s">
        <v>748</v>
      </c>
      <c r="F333" s="148">
        <v>200</v>
      </c>
      <c r="G333" s="148"/>
      <c r="H333" s="146">
        <f>H334</f>
        <v>5378.8</v>
      </c>
      <c r="I333" s="146">
        <f t="shared" ref="I333:J333" si="142">I334</f>
        <v>3800</v>
      </c>
      <c r="J333" s="181">
        <f t="shared" si="142"/>
        <v>3800</v>
      </c>
      <c r="K333" s="136"/>
    </row>
    <row r="334" spans="1:11" ht="26.4">
      <c r="A334" s="182" t="s">
        <v>70</v>
      </c>
      <c r="B334" s="143"/>
      <c r="C334" s="147" t="s">
        <v>59</v>
      </c>
      <c r="D334" s="96" t="s">
        <v>308</v>
      </c>
      <c r="E334" s="145" t="s">
        <v>748</v>
      </c>
      <c r="F334" s="148">
        <v>240</v>
      </c>
      <c r="G334" s="148">
        <v>900810</v>
      </c>
      <c r="H334" s="146">
        <v>5378.8</v>
      </c>
      <c r="I334" s="146">
        <v>3800</v>
      </c>
      <c r="J334" s="181">
        <v>3800</v>
      </c>
      <c r="K334" s="136"/>
    </row>
    <row r="335" spans="1:11" ht="26.4">
      <c r="A335" s="182" t="s">
        <v>79</v>
      </c>
      <c r="B335" s="143"/>
      <c r="C335" s="147" t="s">
        <v>59</v>
      </c>
      <c r="D335" s="96" t="s">
        <v>308</v>
      </c>
      <c r="E335" s="145" t="s">
        <v>748</v>
      </c>
      <c r="F335" s="148">
        <v>600</v>
      </c>
      <c r="G335" s="148"/>
      <c r="H335" s="146">
        <f>H336</f>
        <v>1000</v>
      </c>
      <c r="I335" s="146">
        <f t="shared" ref="I335:J335" si="143">I336</f>
        <v>1000</v>
      </c>
      <c r="J335" s="181">
        <f t="shared" si="143"/>
        <v>1000</v>
      </c>
      <c r="K335" s="136"/>
    </row>
    <row r="336" spans="1:11">
      <c r="A336" s="182" t="s">
        <v>81</v>
      </c>
      <c r="B336" s="143"/>
      <c r="C336" s="147" t="s">
        <v>59</v>
      </c>
      <c r="D336" s="96" t="s">
        <v>308</v>
      </c>
      <c r="E336" s="145" t="s">
        <v>748</v>
      </c>
      <c r="F336" s="148">
        <v>610</v>
      </c>
      <c r="G336" s="148">
        <v>900810</v>
      </c>
      <c r="H336" s="146">
        <v>1000</v>
      </c>
      <c r="I336" s="146">
        <v>1000</v>
      </c>
      <c r="J336" s="181">
        <v>1000</v>
      </c>
      <c r="K336" s="136"/>
    </row>
    <row r="337" spans="1:11">
      <c r="A337" s="182" t="s">
        <v>751</v>
      </c>
      <c r="B337" s="143"/>
      <c r="C337" s="147" t="s">
        <v>59</v>
      </c>
      <c r="D337" s="96" t="s">
        <v>308</v>
      </c>
      <c r="E337" s="145" t="s">
        <v>749</v>
      </c>
      <c r="F337" s="148"/>
      <c r="G337" s="148"/>
      <c r="H337" s="146">
        <f>H338</f>
        <v>4120.3999999999996</v>
      </c>
      <c r="I337" s="146">
        <v>0</v>
      </c>
      <c r="J337" s="181">
        <v>0</v>
      </c>
      <c r="K337" s="136"/>
    </row>
    <row r="338" spans="1:11" ht="14.25" customHeight="1">
      <c r="A338" s="182" t="s">
        <v>68</v>
      </c>
      <c r="B338" s="143"/>
      <c r="C338" s="147" t="s">
        <v>59</v>
      </c>
      <c r="D338" s="96" t="s">
        <v>308</v>
      </c>
      <c r="E338" s="145" t="s">
        <v>749</v>
      </c>
      <c r="F338" s="148" t="s">
        <v>69</v>
      </c>
      <c r="G338" s="148"/>
      <c r="H338" s="146">
        <f>H339+H340</f>
        <v>4120.3999999999996</v>
      </c>
      <c r="I338" s="146">
        <v>0</v>
      </c>
      <c r="J338" s="181">
        <v>0</v>
      </c>
      <c r="K338" s="136"/>
    </row>
    <row r="339" spans="1:11" ht="26.4">
      <c r="A339" s="182" t="s">
        <v>70</v>
      </c>
      <c r="B339" s="143"/>
      <c r="C339" s="147" t="s">
        <v>59</v>
      </c>
      <c r="D339" s="96" t="s">
        <v>308</v>
      </c>
      <c r="E339" s="145" t="s">
        <v>749</v>
      </c>
      <c r="F339" s="148" t="s">
        <v>71</v>
      </c>
      <c r="G339" s="148">
        <v>900830</v>
      </c>
      <c r="H339" s="146">
        <v>3255.1</v>
      </c>
      <c r="I339" s="146">
        <v>0</v>
      </c>
      <c r="J339" s="181">
        <v>0</v>
      </c>
      <c r="K339" s="136"/>
    </row>
    <row r="340" spans="1:11" ht="26.4">
      <c r="A340" s="182" t="s">
        <v>70</v>
      </c>
      <c r="B340" s="143"/>
      <c r="C340" s="147" t="s">
        <v>59</v>
      </c>
      <c r="D340" s="96" t="s">
        <v>308</v>
      </c>
      <c r="E340" s="145" t="s">
        <v>749</v>
      </c>
      <c r="F340" s="148" t="s">
        <v>71</v>
      </c>
      <c r="G340" s="148">
        <v>900810</v>
      </c>
      <c r="H340" s="146">
        <v>865.3</v>
      </c>
      <c r="I340" s="146">
        <v>0</v>
      </c>
      <c r="J340" s="181">
        <v>0</v>
      </c>
      <c r="K340" s="136"/>
    </row>
    <row r="341" spans="1:11">
      <c r="A341" s="183" t="s">
        <v>195</v>
      </c>
      <c r="B341" s="143"/>
      <c r="C341" s="139" t="s">
        <v>59</v>
      </c>
      <c r="D341" s="79" t="s">
        <v>308</v>
      </c>
      <c r="E341" s="141" t="s">
        <v>164</v>
      </c>
      <c r="F341" s="148"/>
      <c r="G341" s="148"/>
      <c r="H341" s="144">
        <f>H342</f>
        <v>281.39999999999998</v>
      </c>
      <c r="I341" s="144">
        <f t="shared" ref="I341:J341" si="144">I342</f>
        <v>0</v>
      </c>
      <c r="J341" s="144">
        <f t="shared" si="144"/>
        <v>0</v>
      </c>
      <c r="K341" s="136"/>
    </row>
    <row r="342" spans="1:11" s="119" customFormat="1">
      <c r="A342" s="183" t="s">
        <v>832</v>
      </c>
      <c r="B342" s="140"/>
      <c r="C342" s="139" t="s">
        <v>59</v>
      </c>
      <c r="D342" s="79" t="s">
        <v>308</v>
      </c>
      <c r="E342" s="141" t="s">
        <v>831</v>
      </c>
      <c r="F342" s="148"/>
      <c r="G342" s="148"/>
      <c r="H342" s="144">
        <f>H343</f>
        <v>281.39999999999998</v>
      </c>
      <c r="I342" s="144">
        <f>I343</f>
        <v>0</v>
      </c>
      <c r="J342" s="177">
        <f>J343</f>
        <v>0</v>
      </c>
      <c r="K342" s="137"/>
    </row>
    <row r="343" spans="1:11">
      <c r="A343" s="182" t="s">
        <v>72</v>
      </c>
      <c r="B343" s="143"/>
      <c r="C343" s="147" t="s">
        <v>59</v>
      </c>
      <c r="D343" s="96" t="s">
        <v>308</v>
      </c>
      <c r="E343" s="145" t="s">
        <v>831</v>
      </c>
      <c r="F343" s="148" t="s">
        <v>73</v>
      </c>
      <c r="G343" s="148"/>
      <c r="H343" s="146">
        <f>H344</f>
        <v>281.39999999999998</v>
      </c>
      <c r="I343" s="146">
        <f t="shared" ref="I343:J343" si="145">I344</f>
        <v>0</v>
      </c>
      <c r="J343" s="181">
        <f t="shared" si="145"/>
        <v>0</v>
      </c>
      <c r="K343" s="136"/>
    </row>
    <row r="344" spans="1:11">
      <c r="A344" s="182" t="s">
        <v>833</v>
      </c>
      <c r="B344" s="143"/>
      <c r="C344" s="147" t="s">
        <v>59</v>
      </c>
      <c r="D344" s="96" t="s">
        <v>308</v>
      </c>
      <c r="E344" s="145" t="s">
        <v>831</v>
      </c>
      <c r="F344" s="148">
        <v>830</v>
      </c>
      <c r="G344" s="148">
        <v>900100</v>
      </c>
      <c r="H344" s="146">
        <v>281.39999999999998</v>
      </c>
      <c r="I344" s="146">
        <v>0</v>
      </c>
      <c r="J344" s="181">
        <v>0</v>
      </c>
      <c r="K344" s="136"/>
    </row>
    <row r="345" spans="1:11">
      <c r="A345" s="112" t="s">
        <v>90</v>
      </c>
      <c r="B345" s="143"/>
      <c r="C345" s="139">
        <v>901</v>
      </c>
      <c r="D345" s="79" t="s">
        <v>280</v>
      </c>
      <c r="E345" s="145"/>
      <c r="F345" s="148"/>
      <c r="G345" s="148"/>
      <c r="H345" s="144">
        <f t="shared" ref="H345:J345" si="146">H346</f>
        <v>5466.4</v>
      </c>
      <c r="I345" s="144">
        <f t="shared" si="146"/>
        <v>5087.5</v>
      </c>
      <c r="J345" s="177">
        <f t="shared" si="146"/>
        <v>5087.5</v>
      </c>
      <c r="K345" s="136"/>
    </row>
    <row r="346" spans="1:11">
      <c r="A346" s="183" t="s">
        <v>628</v>
      </c>
      <c r="B346" s="143"/>
      <c r="C346" s="139">
        <v>901</v>
      </c>
      <c r="D346" s="79" t="s">
        <v>280</v>
      </c>
      <c r="E346" s="141" t="s">
        <v>162</v>
      </c>
      <c r="F346" s="148"/>
      <c r="G346" s="148"/>
      <c r="H346" s="144">
        <f>H353+H347</f>
        <v>5466.4</v>
      </c>
      <c r="I346" s="144">
        <f t="shared" ref="I346:J346" si="147">I353+I347</f>
        <v>5087.5</v>
      </c>
      <c r="J346" s="177">
        <f t="shared" si="147"/>
        <v>5087.5</v>
      </c>
      <c r="K346" s="136"/>
    </row>
    <row r="347" spans="1:11" ht="39.6">
      <c r="A347" s="196" t="s">
        <v>519</v>
      </c>
      <c r="B347" s="143"/>
      <c r="C347" s="139">
        <v>901</v>
      </c>
      <c r="D347" s="79" t="s">
        <v>280</v>
      </c>
      <c r="E347" s="141" t="s">
        <v>163</v>
      </c>
      <c r="F347" s="148"/>
      <c r="G347" s="148"/>
      <c r="H347" s="144">
        <f>H348</f>
        <v>0</v>
      </c>
      <c r="I347" s="144">
        <f t="shared" ref="I347:J349" si="148">I348</f>
        <v>799</v>
      </c>
      <c r="J347" s="177">
        <f t="shared" si="148"/>
        <v>799</v>
      </c>
      <c r="K347" s="136"/>
    </row>
    <row r="348" spans="1:11" ht="52.8">
      <c r="A348" s="183" t="s">
        <v>619</v>
      </c>
      <c r="B348" s="143"/>
      <c r="C348" s="139">
        <v>901</v>
      </c>
      <c r="D348" s="79" t="s">
        <v>280</v>
      </c>
      <c r="E348" s="141" t="s">
        <v>617</v>
      </c>
      <c r="F348" s="149"/>
      <c r="G348" s="149"/>
      <c r="H348" s="144">
        <f>H349</f>
        <v>0</v>
      </c>
      <c r="I348" s="144">
        <f t="shared" si="148"/>
        <v>799</v>
      </c>
      <c r="J348" s="177">
        <f t="shared" si="148"/>
        <v>799</v>
      </c>
      <c r="K348" s="136"/>
    </row>
    <row r="349" spans="1:11" ht="52.8">
      <c r="A349" s="182" t="s">
        <v>623</v>
      </c>
      <c r="B349" s="143"/>
      <c r="C349" s="147">
        <v>901</v>
      </c>
      <c r="D349" s="96" t="s">
        <v>280</v>
      </c>
      <c r="E349" s="145" t="s">
        <v>618</v>
      </c>
      <c r="F349" s="148"/>
      <c r="G349" s="148"/>
      <c r="H349" s="146">
        <f>H350</f>
        <v>0</v>
      </c>
      <c r="I349" s="146">
        <f t="shared" si="148"/>
        <v>799</v>
      </c>
      <c r="J349" s="181">
        <f t="shared" si="148"/>
        <v>799</v>
      </c>
      <c r="K349" s="136"/>
    </row>
    <row r="350" spans="1:11" ht="26.4">
      <c r="A350" s="182" t="s">
        <v>79</v>
      </c>
      <c r="B350" s="143"/>
      <c r="C350" s="147">
        <v>901</v>
      </c>
      <c r="D350" s="96" t="s">
        <v>280</v>
      </c>
      <c r="E350" s="145" t="s">
        <v>618</v>
      </c>
      <c r="F350" s="148" t="s">
        <v>80</v>
      </c>
      <c r="G350" s="148"/>
      <c r="H350" s="146">
        <f>H351+H352</f>
        <v>0</v>
      </c>
      <c r="I350" s="146">
        <f t="shared" ref="I350:J350" si="149">I351+I352</f>
        <v>799</v>
      </c>
      <c r="J350" s="181">
        <f t="shared" si="149"/>
        <v>799</v>
      </c>
      <c r="K350" s="136"/>
    </row>
    <row r="351" spans="1:11">
      <c r="A351" s="182" t="s">
        <v>81</v>
      </c>
      <c r="B351" s="143"/>
      <c r="C351" s="147">
        <v>901</v>
      </c>
      <c r="D351" s="96" t="s">
        <v>280</v>
      </c>
      <c r="E351" s="145" t="s">
        <v>618</v>
      </c>
      <c r="F351" s="148" t="s">
        <v>82</v>
      </c>
      <c r="G351" s="148">
        <v>900302</v>
      </c>
      <c r="H351" s="146">
        <v>0</v>
      </c>
      <c r="I351" s="146">
        <v>631</v>
      </c>
      <c r="J351" s="181">
        <v>631</v>
      </c>
      <c r="K351" s="136"/>
    </row>
    <row r="352" spans="1:11">
      <c r="A352" s="182" t="s">
        <v>81</v>
      </c>
      <c r="B352" s="143"/>
      <c r="C352" s="147">
        <v>901</v>
      </c>
      <c r="D352" s="96" t="s">
        <v>280</v>
      </c>
      <c r="E352" s="145" t="s">
        <v>618</v>
      </c>
      <c r="F352" s="148" t="s">
        <v>82</v>
      </c>
      <c r="G352" s="148">
        <v>900100</v>
      </c>
      <c r="H352" s="146">
        <v>0</v>
      </c>
      <c r="I352" s="146">
        <v>168</v>
      </c>
      <c r="J352" s="181">
        <v>168</v>
      </c>
      <c r="K352" s="136"/>
    </row>
    <row r="353" spans="1:11" ht="39.6">
      <c r="A353" s="178" t="s">
        <v>621</v>
      </c>
      <c r="B353" s="143"/>
      <c r="C353" s="139">
        <v>901</v>
      </c>
      <c r="D353" s="79" t="s">
        <v>280</v>
      </c>
      <c r="E353" s="141" t="s">
        <v>174</v>
      </c>
      <c r="F353" s="149"/>
      <c r="G353" s="149"/>
      <c r="H353" s="144">
        <f t="shared" ref="H353:J353" si="150">H354+H361+H365</f>
        <v>5466.4</v>
      </c>
      <c r="I353" s="144">
        <f t="shared" si="150"/>
        <v>4288.5</v>
      </c>
      <c r="J353" s="177">
        <f t="shared" si="150"/>
        <v>4288.5</v>
      </c>
      <c r="K353" s="136"/>
    </row>
    <row r="354" spans="1:11">
      <c r="A354" s="178" t="s">
        <v>622</v>
      </c>
      <c r="B354" s="143"/>
      <c r="C354" s="139">
        <v>901</v>
      </c>
      <c r="D354" s="79" t="s">
        <v>280</v>
      </c>
      <c r="E354" s="141" t="s">
        <v>270</v>
      </c>
      <c r="F354" s="149"/>
      <c r="G354" s="149"/>
      <c r="H354" s="144">
        <f>H355+H358</f>
        <v>3517.3999999999996</v>
      </c>
      <c r="I354" s="144">
        <f t="shared" ref="I354:J354" si="151">I355+I358</f>
        <v>2550.8000000000002</v>
      </c>
      <c r="J354" s="177">
        <f t="shared" si="151"/>
        <v>2550.8000000000002</v>
      </c>
      <c r="K354" s="136"/>
    </row>
    <row r="355" spans="1:11" ht="39.6">
      <c r="A355" s="182" t="s">
        <v>521</v>
      </c>
      <c r="B355" s="143"/>
      <c r="C355" s="147">
        <v>901</v>
      </c>
      <c r="D355" s="96" t="s">
        <v>280</v>
      </c>
      <c r="E355" s="145" t="s">
        <v>271</v>
      </c>
      <c r="F355" s="148"/>
      <c r="G355" s="148"/>
      <c r="H355" s="146">
        <f t="shared" ref="H355:J356" si="152">H356</f>
        <v>2057.1</v>
      </c>
      <c r="I355" s="146">
        <f t="shared" si="152"/>
        <v>1690.8</v>
      </c>
      <c r="J355" s="181">
        <f t="shared" si="152"/>
        <v>1690.8</v>
      </c>
      <c r="K355" s="136"/>
    </row>
    <row r="356" spans="1:11">
      <c r="A356" s="182" t="s">
        <v>68</v>
      </c>
      <c r="B356" s="143"/>
      <c r="C356" s="147">
        <v>901</v>
      </c>
      <c r="D356" s="96" t="s">
        <v>280</v>
      </c>
      <c r="E356" s="145" t="s">
        <v>271</v>
      </c>
      <c r="F356" s="148" t="s">
        <v>69</v>
      </c>
      <c r="G356" s="148"/>
      <c r="H356" s="146">
        <f t="shared" si="152"/>
        <v>2057.1</v>
      </c>
      <c r="I356" s="146">
        <f t="shared" si="152"/>
        <v>1690.8</v>
      </c>
      <c r="J356" s="181">
        <f t="shared" si="152"/>
        <v>1690.8</v>
      </c>
      <c r="K356" s="136"/>
    </row>
    <row r="357" spans="1:11" ht="26.4">
      <c r="A357" s="182" t="s">
        <v>70</v>
      </c>
      <c r="B357" s="143"/>
      <c r="C357" s="147">
        <v>901</v>
      </c>
      <c r="D357" s="96" t="s">
        <v>280</v>
      </c>
      <c r="E357" s="145" t="s">
        <v>271</v>
      </c>
      <c r="F357" s="148" t="s">
        <v>71</v>
      </c>
      <c r="G357" s="148">
        <v>900100</v>
      </c>
      <c r="H357" s="146">
        <v>2057.1</v>
      </c>
      <c r="I357" s="146">
        <v>1690.8</v>
      </c>
      <c r="J357" s="181">
        <v>1690.8</v>
      </c>
      <c r="K357" s="136"/>
    </row>
    <row r="358" spans="1:11" ht="26.4">
      <c r="A358" s="182" t="s">
        <v>272</v>
      </c>
      <c r="B358" s="143"/>
      <c r="C358" s="147">
        <v>901</v>
      </c>
      <c r="D358" s="96" t="s">
        <v>280</v>
      </c>
      <c r="E358" s="145" t="s">
        <v>273</v>
      </c>
      <c r="F358" s="148"/>
      <c r="G358" s="148"/>
      <c r="H358" s="146">
        <f t="shared" ref="H358:J359" si="153">H359</f>
        <v>1460.3</v>
      </c>
      <c r="I358" s="146">
        <f t="shared" si="153"/>
        <v>860</v>
      </c>
      <c r="J358" s="181">
        <f t="shared" si="153"/>
        <v>860</v>
      </c>
      <c r="K358" s="136"/>
    </row>
    <row r="359" spans="1:11">
      <c r="A359" s="182" t="s">
        <v>68</v>
      </c>
      <c r="B359" s="143"/>
      <c r="C359" s="147">
        <v>901</v>
      </c>
      <c r="D359" s="96" t="s">
        <v>280</v>
      </c>
      <c r="E359" s="145" t="s">
        <v>273</v>
      </c>
      <c r="F359" s="148" t="s">
        <v>69</v>
      </c>
      <c r="G359" s="148"/>
      <c r="H359" s="146">
        <f t="shared" si="153"/>
        <v>1460.3</v>
      </c>
      <c r="I359" s="146">
        <f t="shared" si="153"/>
        <v>860</v>
      </c>
      <c r="J359" s="181">
        <f t="shared" si="153"/>
        <v>860</v>
      </c>
      <c r="K359" s="136"/>
    </row>
    <row r="360" spans="1:11" ht="26.4">
      <c r="A360" s="182" t="s">
        <v>70</v>
      </c>
      <c r="B360" s="143"/>
      <c r="C360" s="147">
        <v>901</v>
      </c>
      <c r="D360" s="96" t="s">
        <v>280</v>
      </c>
      <c r="E360" s="145" t="s">
        <v>273</v>
      </c>
      <c r="F360" s="148" t="s">
        <v>71</v>
      </c>
      <c r="G360" s="148">
        <v>900100</v>
      </c>
      <c r="H360" s="146">
        <v>1460.3</v>
      </c>
      <c r="I360" s="146">
        <v>860</v>
      </c>
      <c r="J360" s="181">
        <v>860</v>
      </c>
      <c r="K360" s="136"/>
    </row>
    <row r="361" spans="1:11">
      <c r="A361" s="178" t="s">
        <v>620</v>
      </c>
      <c r="B361" s="143"/>
      <c r="C361" s="139">
        <v>901</v>
      </c>
      <c r="D361" s="79" t="s">
        <v>280</v>
      </c>
      <c r="E361" s="141" t="s">
        <v>268</v>
      </c>
      <c r="F361" s="149"/>
      <c r="G361" s="148"/>
      <c r="H361" s="144">
        <f t="shared" ref="H361:J363" si="154">H362</f>
        <v>301.10000000000002</v>
      </c>
      <c r="I361" s="144">
        <f t="shared" si="154"/>
        <v>130.30000000000001</v>
      </c>
      <c r="J361" s="177">
        <f t="shared" si="154"/>
        <v>130.30000000000001</v>
      </c>
      <c r="K361" s="136"/>
    </row>
    <row r="362" spans="1:11">
      <c r="A362" s="187" t="s">
        <v>267</v>
      </c>
      <c r="B362" s="143"/>
      <c r="C362" s="147">
        <v>901</v>
      </c>
      <c r="D362" s="96" t="s">
        <v>280</v>
      </c>
      <c r="E362" s="145" t="s">
        <v>269</v>
      </c>
      <c r="F362" s="148"/>
      <c r="G362" s="148"/>
      <c r="H362" s="146">
        <f t="shared" si="154"/>
        <v>301.10000000000002</v>
      </c>
      <c r="I362" s="146">
        <f t="shared" si="154"/>
        <v>130.30000000000001</v>
      </c>
      <c r="J362" s="181">
        <f t="shared" si="154"/>
        <v>130.30000000000001</v>
      </c>
      <c r="K362" s="136"/>
    </row>
    <row r="363" spans="1:11">
      <c r="A363" s="182" t="s">
        <v>68</v>
      </c>
      <c r="B363" s="143"/>
      <c r="C363" s="147">
        <v>901</v>
      </c>
      <c r="D363" s="96" t="s">
        <v>280</v>
      </c>
      <c r="E363" s="145" t="s">
        <v>269</v>
      </c>
      <c r="F363" s="148" t="s">
        <v>69</v>
      </c>
      <c r="G363" s="148"/>
      <c r="H363" s="146">
        <f t="shared" si="154"/>
        <v>301.10000000000002</v>
      </c>
      <c r="I363" s="146">
        <f t="shared" si="154"/>
        <v>130.30000000000001</v>
      </c>
      <c r="J363" s="181">
        <f t="shared" si="154"/>
        <v>130.30000000000001</v>
      </c>
      <c r="K363" s="136"/>
    </row>
    <row r="364" spans="1:11" ht="26.4">
      <c r="A364" s="182" t="s">
        <v>70</v>
      </c>
      <c r="B364" s="143"/>
      <c r="C364" s="147">
        <v>901</v>
      </c>
      <c r="D364" s="96" t="s">
        <v>280</v>
      </c>
      <c r="E364" s="145" t="s">
        <v>269</v>
      </c>
      <c r="F364" s="148" t="s">
        <v>71</v>
      </c>
      <c r="G364" s="148">
        <v>900100</v>
      </c>
      <c r="H364" s="146">
        <v>301.10000000000002</v>
      </c>
      <c r="I364" s="146">
        <v>130.30000000000001</v>
      </c>
      <c r="J364" s="181">
        <v>130.30000000000001</v>
      </c>
      <c r="K364" s="136"/>
    </row>
    <row r="365" spans="1:11">
      <c r="A365" s="178" t="s">
        <v>624</v>
      </c>
      <c r="B365" s="143"/>
      <c r="C365" s="139">
        <v>901</v>
      </c>
      <c r="D365" s="79" t="s">
        <v>280</v>
      </c>
      <c r="E365" s="141" t="s">
        <v>334</v>
      </c>
      <c r="F365" s="149"/>
      <c r="G365" s="148"/>
      <c r="H365" s="144">
        <f>H366+H369+H372</f>
        <v>1647.9</v>
      </c>
      <c r="I365" s="144">
        <f t="shared" ref="I365:J365" si="155">I366+I369+I372</f>
        <v>1607.4</v>
      </c>
      <c r="J365" s="177">
        <f t="shared" si="155"/>
        <v>1607.4</v>
      </c>
      <c r="K365" s="136"/>
    </row>
    <row r="366" spans="1:11">
      <c r="A366" s="187" t="s">
        <v>625</v>
      </c>
      <c r="B366" s="143"/>
      <c r="C366" s="147">
        <v>901</v>
      </c>
      <c r="D366" s="96" t="s">
        <v>280</v>
      </c>
      <c r="E366" s="145" t="s">
        <v>336</v>
      </c>
      <c r="F366" s="90"/>
      <c r="G366" s="148"/>
      <c r="H366" s="146">
        <f t="shared" ref="H366:J367" si="156">H367</f>
        <v>1163.9000000000001</v>
      </c>
      <c r="I366" s="146">
        <f t="shared" si="156"/>
        <v>1117.4000000000001</v>
      </c>
      <c r="J366" s="181">
        <f t="shared" si="156"/>
        <v>1117.4000000000001</v>
      </c>
      <c r="K366" s="136"/>
    </row>
    <row r="367" spans="1:11">
      <c r="A367" s="182" t="s">
        <v>68</v>
      </c>
      <c r="B367" s="143"/>
      <c r="C367" s="147">
        <v>901</v>
      </c>
      <c r="D367" s="96" t="s">
        <v>280</v>
      </c>
      <c r="E367" s="145" t="s">
        <v>336</v>
      </c>
      <c r="F367" s="148" t="s">
        <v>69</v>
      </c>
      <c r="G367" s="148"/>
      <c r="H367" s="146">
        <f t="shared" si="156"/>
        <v>1163.9000000000001</v>
      </c>
      <c r="I367" s="146">
        <f t="shared" si="156"/>
        <v>1117.4000000000001</v>
      </c>
      <c r="J367" s="181">
        <f t="shared" si="156"/>
        <v>1117.4000000000001</v>
      </c>
      <c r="K367" s="136"/>
    </row>
    <row r="368" spans="1:11" ht="26.4">
      <c r="A368" s="182" t="s">
        <v>70</v>
      </c>
      <c r="B368" s="143"/>
      <c r="C368" s="147">
        <v>901</v>
      </c>
      <c r="D368" s="96" t="s">
        <v>280</v>
      </c>
      <c r="E368" s="145" t="s">
        <v>336</v>
      </c>
      <c r="F368" s="148" t="s">
        <v>71</v>
      </c>
      <c r="G368" s="148">
        <v>900100</v>
      </c>
      <c r="H368" s="146">
        <v>1163.9000000000001</v>
      </c>
      <c r="I368" s="146">
        <v>1117.4000000000001</v>
      </c>
      <c r="J368" s="181">
        <v>1117.4000000000001</v>
      </c>
      <c r="K368" s="136"/>
    </row>
    <row r="369" spans="1:11" ht="52.8">
      <c r="A369" s="187" t="s">
        <v>626</v>
      </c>
      <c r="B369" s="143"/>
      <c r="C369" s="147">
        <v>901</v>
      </c>
      <c r="D369" s="96" t="s">
        <v>280</v>
      </c>
      <c r="E369" s="145" t="s">
        <v>337</v>
      </c>
      <c r="F369" s="90"/>
      <c r="G369" s="148"/>
      <c r="H369" s="146">
        <f t="shared" ref="H369:J370" si="157">H370</f>
        <v>234</v>
      </c>
      <c r="I369" s="146">
        <f t="shared" si="157"/>
        <v>240</v>
      </c>
      <c r="J369" s="181">
        <f t="shared" si="157"/>
        <v>240</v>
      </c>
      <c r="K369" s="136"/>
    </row>
    <row r="370" spans="1:11">
      <c r="A370" s="182" t="s">
        <v>68</v>
      </c>
      <c r="B370" s="143"/>
      <c r="C370" s="147">
        <v>901</v>
      </c>
      <c r="D370" s="96" t="s">
        <v>280</v>
      </c>
      <c r="E370" s="145" t="s">
        <v>337</v>
      </c>
      <c r="F370" s="148" t="s">
        <v>69</v>
      </c>
      <c r="G370" s="148"/>
      <c r="H370" s="146">
        <f t="shared" si="157"/>
        <v>234</v>
      </c>
      <c r="I370" s="146">
        <f t="shared" si="157"/>
        <v>240</v>
      </c>
      <c r="J370" s="181">
        <f t="shared" si="157"/>
        <v>240</v>
      </c>
      <c r="K370" s="136"/>
    </row>
    <row r="371" spans="1:11" ht="26.4">
      <c r="A371" s="182" t="s">
        <v>70</v>
      </c>
      <c r="B371" s="143"/>
      <c r="C371" s="147">
        <v>901</v>
      </c>
      <c r="D371" s="96" t="s">
        <v>280</v>
      </c>
      <c r="E371" s="145" t="s">
        <v>337</v>
      </c>
      <c r="F371" s="148" t="s">
        <v>71</v>
      </c>
      <c r="G371" s="148">
        <v>900100</v>
      </c>
      <c r="H371" s="146">
        <v>234</v>
      </c>
      <c r="I371" s="146">
        <v>240</v>
      </c>
      <c r="J371" s="181">
        <v>240</v>
      </c>
      <c r="K371" s="136"/>
    </row>
    <row r="372" spans="1:11" ht="39.6">
      <c r="A372" s="187" t="s">
        <v>627</v>
      </c>
      <c r="B372" s="143"/>
      <c r="C372" s="147">
        <v>901</v>
      </c>
      <c r="D372" s="96" t="s">
        <v>280</v>
      </c>
      <c r="E372" s="145" t="s">
        <v>338</v>
      </c>
      <c r="F372" s="90"/>
      <c r="G372" s="148"/>
      <c r="H372" s="146">
        <f t="shared" ref="H372:J373" si="158">H373</f>
        <v>250</v>
      </c>
      <c r="I372" s="146">
        <f t="shared" si="158"/>
        <v>250</v>
      </c>
      <c r="J372" s="181">
        <f t="shared" si="158"/>
        <v>250</v>
      </c>
      <c r="K372" s="136"/>
    </row>
    <row r="373" spans="1:11">
      <c r="A373" s="182" t="s">
        <v>68</v>
      </c>
      <c r="B373" s="143"/>
      <c r="C373" s="147">
        <v>901</v>
      </c>
      <c r="D373" s="96" t="s">
        <v>280</v>
      </c>
      <c r="E373" s="145" t="s">
        <v>338</v>
      </c>
      <c r="F373" s="148" t="s">
        <v>69</v>
      </c>
      <c r="G373" s="148"/>
      <c r="H373" s="146">
        <f t="shared" si="158"/>
        <v>250</v>
      </c>
      <c r="I373" s="146">
        <f t="shared" si="158"/>
        <v>250</v>
      </c>
      <c r="J373" s="181">
        <f t="shared" si="158"/>
        <v>250</v>
      </c>
      <c r="K373" s="136"/>
    </row>
    <row r="374" spans="1:11" ht="26.4">
      <c r="A374" s="182" t="s">
        <v>70</v>
      </c>
      <c r="B374" s="143"/>
      <c r="C374" s="147">
        <v>901</v>
      </c>
      <c r="D374" s="96" t="s">
        <v>280</v>
      </c>
      <c r="E374" s="145" t="s">
        <v>338</v>
      </c>
      <c r="F374" s="148" t="s">
        <v>71</v>
      </c>
      <c r="G374" s="148">
        <v>900100</v>
      </c>
      <c r="H374" s="146">
        <v>250</v>
      </c>
      <c r="I374" s="146">
        <v>250</v>
      </c>
      <c r="J374" s="181">
        <v>250</v>
      </c>
      <c r="K374" s="136"/>
    </row>
    <row r="375" spans="1:11">
      <c r="A375" s="112" t="s">
        <v>91</v>
      </c>
      <c r="B375" s="143"/>
      <c r="C375" s="139">
        <v>901</v>
      </c>
      <c r="D375" s="79" t="s">
        <v>340</v>
      </c>
      <c r="E375" s="139"/>
      <c r="F375" s="139"/>
      <c r="G375" s="139"/>
      <c r="H375" s="144">
        <f t="shared" ref="H375:J375" si="159">H382+H388+H376</f>
        <v>5110.5</v>
      </c>
      <c r="I375" s="144">
        <f t="shared" si="159"/>
        <v>2480</v>
      </c>
      <c r="J375" s="177">
        <f t="shared" si="159"/>
        <v>2480</v>
      </c>
      <c r="K375" s="136"/>
    </row>
    <row r="376" spans="1:11" ht="26.4">
      <c r="A376" s="179" t="s">
        <v>205</v>
      </c>
      <c r="B376" s="141" t="s">
        <v>157</v>
      </c>
      <c r="C376" s="139">
        <v>901</v>
      </c>
      <c r="D376" s="79" t="s">
        <v>340</v>
      </c>
      <c r="E376" s="141" t="s">
        <v>172</v>
      </c>
      <c r="F376" s="139"/>
      <c r="G376" s="139"/>
      <c r="H376" s="144">
        <f>H377</f>
        <v>0</v>
      </c>
      <c r="I376" s="144">
        <f t="shared" ref="I376:J380" si="160">I377</f>
        <v>380</v>
      </c>
      <c r="J376" s="177">
        <f t="shared" si="160"/>
        <v>380</v>
      </c>
      <c r="K376" s="136"/>
    </row>
    <row r="377" spans="1:11" ht="26.4">
      <c r="A377" s="179" t="s">
        <v>206</v>
      </c>
      <c r="B377" s="141" t="s">
        <v>158</v>
      </c>
      <c r="C377" s="139">
        <v>901</v>
      </c>
      <c r="D377" s="79" t="s">
        <v>340</v>
      </c>
      <c r="E377" s="141" t="s">
        <v>173</v>
      </c>
      <c r="F377" s="147"/>
      <c r="G377" s="147"/>
      <c r="H377" s="144">
        <f>H378</f>
        <v>0</v>
      </c>
      <c r="I377" s="144">
        <f t="shared" si="160"/>
        <v>380</v>
      </c>
      <c r="J377" s="177">
        <f t="shared" si="160"/>
        <v>380</v>
      </c>
      <c r="K377" s="136"/>
    </row>
    <row r="378" spans="1:11" ht="26.4">
      <c r="A378" s="183" t="s">
        <v>428</v>
      </c>
      <c r="B378" s="141"/>
      <c r="C378" s="139">
        <v>901</v>
      </c>
      <c r="D378" s="79" t="s">
        <v>340</v>
      </c>
      <c r="E378" s="141" t="s">
        <v>361</v>
      </c>
      <c r="F378" s="149"/>
      <c r="G378" s="149"/>
      <c r="H378" s="144">
        <f>H379</f>
        <v>0</v>
      </c>
      <c r="I378" s="144">
        <f t="shared" si="160"/>
        <v>380</v>
      </c>
      <c r="J378" s="177">
        <f t="shared" si="160"/>
        <v>380</v>
      </c>
      <c r="K378" s="136"/>
    </row>
    <row r="379" spans="1:11" ht="39.6">
      <c r="A379" s="182" t="s">
        <v>399</v>
      </c>
      <c r="B379" s="141"/>
      <c r="C379" s="147">
        <v>901</v>
      </c>
      <c r="D379" s="96" t="s">
        <v>340</v>
      </c>
      <c r="E379" s="145" t="s">
        <v>429</v>
      </c>
      <c r="F379" s="148"/>
      <c r="G379" s="148"/>
      <c r="H379" s="146">
        <f>H380</f>
        <v>0</v>
      </c>
      <c r="I379" s="146">
        <f t="shared" si="160"/>
        <v>380</v>
      </c>
      <c r="J379" s="181">
        <f t="shared" si="160"/>
        <v>380</v>
      </c>
      <c r="K379" s="136"/>
    </row>
    <row r="380" spans="1:11">
      <c r="A380" s="182" t="s">
        <v>68</v>
      </c>
      <c r="B380" s="141"/>
      <c r="C380" s="147">
        <v>901</v>
      </c>
      <c r="D380" s="96" t="s">
        <v>340</v>
      </c>
      <c r="E380" s="145" t="s">
        <v>429</v>
      </c>
      <c r="F380" s="148">
        <v>200</v>
      </c>
      <c r="G380" s="148"/>
      <c r="H380" s="146">
        <f>H381</f>
        <v>0</v>
      </c>
      <c r="I380" s="146">
        <f t="shared" si="160"/>
        <v>380</v>
      </c>
      <c r="J380" s="181">
        <f t="shared" si="160"/>
        <v>380</v>
      </c>
      <c r="K380" s="136"/>
    </row>
    <row r="381" spans="1:11" ht="26.4">
      <c r="A381" s="182" t="s">
        <v>70</v>
      </c>
      <c r="B381" s="141"/>
      <c r="C381" s="147">
        <v>901</v>
      </c>
      <c r="D381" s="96" t="s">
        <v>340</v>
      </c>
      <c r="E381" s="145" t="s">
        <v>429</v>
      </c>
      <c r="F381" s="148">
        <v>240</v>
      </c>
      <c r="G381" s="148">
        <v>900303</v>
      </c>
      <c r="H381" s="146">
        <v>0</v>
      </c>
      <c r="I381" s="146">
        <v>380</v>
      </c>
      <c r="J381" s="181">
        <v>380</v>
      </c>
      <c r="K381" s="136"/>
    </row>
    <row r="382" spans="1:11">
      <c r="A382" s="179" t="s">
        <v>668</v>
      </c>
      <c r="B382" s="143"/>
      <c r="C382" s="139">
        <v>901</v>
      </c>
      <c r="D382" s="79" t="s">
        <v>340</v>
      </c>
      <c r="E382" s="141" t="s">
        <v>157</v>
      </c>
      <c r="F382" s="90"/>
      <c r="G382" s="90"/>
      <c r="H382" s="144">
        <f>H383</f>
        <v>1600</v>
      </c>
      <c r="I382" s="144">
        <f t="shared" ref="I382:J382" si="161">I383</f>
        <v>1600</v>
      </c>
      <c r="J382" s="177">
        <f t="shared" si="161"/>
        <v>1600</v>
      </c>
      <c r="K382" s="136"/>
    </row>
    <row r="383" spans="1:11">
      <c r="A383" s="179" t="s">
        <v>669</v>
      </c>
      <c r="B383" s="143"/>
      <c r="C383" s="139">
        <v>901</v>
      </c>
      <c r="D383" s="79" t="s">
        <v>340</v>
      </c>
      <c r="E383" s="141" t="s">
        <v>341</v>
      </c>
      <c r="F383" s="87"/>
      <c r="G383" s="87"/>
      <c r="H383" s="144">
        <f t="shared" ref="H383:J386" si="162">H384</f>
        <v>1600</v>
      </c>
      <c r="I383" s="144">
        <f t="shared" si="162"/>
        <v>1600</v>
      </c>
      <c r="J383" s="177">
        <f t="shared" si="162"/>
        <v>1600</v>
      </c>
      <c r="K383" s="136"/>
    </row>
    <row r="384" spans="1:11" ht="26.4">
      <c r="A384" s="203" t="s">
        <v>415</v>
      </c>
      <c r="B384" s="143"/>
      <c r="C384" s="139">
        <v>901</v>
      </c>
      <c r="D384" s="79" t="s">
        <v>340</v>
      </c>
      <c r="E384" s="141" t="s">
        <v>342</v>
      </c>
      <c r="F384" s="149"/>
      <c r="G384" s="149"/>
      <c r="H384" s="144">
        <f t="shared" si="162"/>
        <v>1600</v>
      </c>
      <c r="I384" s="144">
        <f t="shared" si="162"/>
        <v>1600</v>
      </c>
      <c r="J384" s="177">
        <f t="shared" si="162"/>
        <v>1600</v>
      </c>
      <c r="K384" s="136"/>
    </row>
    <row r="385" spans="1:11">
      <c r="A385" s="187" t="s">
        <v>339</v>
      </c>
      <c r="B385" s="143"/>
      <c r="C385" s="147">
        <v>901</v>
      </c>
      <c r="D385" s="96" t="s">
        <v>340</v>
      </c>
      <c r="E385" s="145" t="s">
        <v>343</v>
      </c>
      <c r="F385" s="148"/>
      <c r="G385" s="148"/>
      <c r="H385" s="146">
        <f t="shared" si="162"/>
        <v>1600</v>
      </c>
      <c r="I385" s="146">
        <f t="shared" si="162"/>
        <v>1600</v>
      </c>
      <c r="J385" s="181">
        <f t="shared" si="162"/>
        <v>1600</v>
      </c>
      <c r="K385" s="136"/>
    </row>
    <row r="386" spans="1:11">
      <c r="A386" s="182" t="s">
        <v>72</v>
      </c>
      <c r="B386" s="143"/>
      <c r="C386" s="147">
        <v>901</v>
      </c>
      <c r="D386" s="96" t="s">
        <v>340</v>
      </c>
      <c r="E386" s="145" t="s">
        <v>343</v>
      </c>
      <c r="F386" s="148">
        <v>800</v>
      </c>
      <c r="G386" s="90"/>
      <c r="H386" s="146">
        <f t="shared" si="162"/>
        <v>1600</v>
      </c>
      <c r="I386" s="146">
        <f t="shared" si="162"/>
        <v>1600</v>
      </c>
      <c r="J386" s="181">
        <f t="shared" si="162"/>
        <v>1600</v>
      </c>
      <c r="K386" s="136"/>
    </row>
    <row r="387" spans="1:11" ht="26.4">
      <c r="A387" s="182" t="s">
        <v>92</v>
      </c>
      <c r="B387" s="143"/>
      <c r="C387" s="147">
        <v>901</v>
      </c>
      <c r="D387" s="96" t="s">
        <v>340</v>
      </c>
      <c r="E387" s="145" t="s">
        <v>343</v>
      </c>
      <c r="F387" s="148">
        <v>810</v>
      </c>
      <c r="G387" s="148">
        <v>900100</v>
      </c>
      <c r="H387" s="146">
        <v>1600</v>
      </c>
      <c r="I387" s="146">
        <v>1600</v>
      </c>
      <c r="J387" s="181">
        <v>1600</v>
      </c>
      <c r="K387" s="136"/>
    </row>
    <row r="388" spans="1:11">
      <c r="A388" s="188" t="s">
        <v>652</v>
      </c>
      <c r="B388" s="143"/>
      <c r="C388" s="139">
        <v>901</v>
      </c>
      <c r="D388" s="79" t="s">
        <v>340</v>
      </c>
      <c r="E388" s="141" t="s">
        <v>169</v>
      </c>
      <c r="F388" s="93"/>
      <c r="G388" s="93"/>
      <c r="H388" s="144">
        <f>H394+H389</f>
        <v>3510.5</v>
      </c>
      <c r="I388" s="144">
        <f t="shared" ref="I388:J388" si="163">I394+I389</f>
        <v>500</v>
      </c>
      <c r="J388" s="177">
        <f t="shared" si="163"/>
        <v>500</v>
      </c>
      <c r="K388" s="136"/>
    </row>
    <row r="389" spans="1:11">
      <c r="A389" s="188" t="s">
        <v>658</v>
      </c>
      <c r="B389" s="143"/>
      <c r="C389" s="139">
        <v>901</v>
      </c>
      <c r="D389" s="79" t="s">
        <v>340</v>
      </c>
      <c r="E389" s="141" t="s">
        <v>653</v>
      </c>
      <c r="F389" s="93"/>
      <c r="G389" s="93"/>
      <c r="H389" s="144">
        <f>H390</f>
        <v>150</v>
      </c>
      <c r="I389" s="144">
        <f t="shared" ref="I389:J392" si="164">I390</f>
        <v>0</v>
      </c>
      <c r="J389" s="177">
        <f t="shared" si="164"/>
        <v>0</v>
      </c>
      <c r="K389" s="136"/>
    </row>
    <row r="390" spans="1:11" ht="26.4">
      <c r="A390" s="188" t="s">
        <v>659</v>
      </c>
      <c r="B390" s="143"/>
      <c r="C390" s="147">
        <v>901</v>
      </c>
      <c r="D390" s="96" t="s">
        <v>340</v>
      </c>
      <c r="E390" s="141" t="s">
        <v>654</v>
      </c>
      <c r="F390" s="93"/>
      <c r="G390" s="93"/>
      <c r="H390" s="144">
        <f>H391</f>
        <v>150</v>
      </c>
      <c r="I390" s="144">
        <f t="shared" si="164"/>
        <v>0</v>
      </c>
      <c r="J390" s="177">
        <f t="shared" si="164"/>
        <v>0</v>
      </c>
      <c r="K390" s="136"/>
    </row>
    <row r="391" spans="1:11" ht="39.6">
      <c r="A391" s="209" t="s">
        <v>660</v>
      </c>
      <c r="B391" s="143"/>
      <c r="C391" s="147">
        <v>901</v>
      </c>
      <c r="D391" s="96" t="s">
        <v>340</v>
      </c>
      <c r="E391" s="145" t="s">
        <v>655</v>
      </c>
      <c r="F391" s="93"/>
      <c r="G391" s="93"/>
      <c r="H391" s="144">
        <f>H392</f>
        <v>150</v>
      </c>
      <c r="I391" s="144">
        <f t="shared" si="164"/>
        <v>0</v>
      </c>
      <c r="J391" s="177">
        <f t="shared" si="164"/>
        <v>0</v>
      </c>
      <c r="K391" s="136"/>
    </row>
    <row r="392" spans="1:11">
      <c r="A392" s="182" t="s">
        <v>68</v>
      </c>
      <c r="B392" s="143"/>
      <c r="C392" s="147">
        <v>901</v>
      </c>
      <c r="D392" s="96" t="s">
        <v>340</v>
      </c>
      <c r="E392" s="145" t="s">
        <v>655</v>
      </c>
      <c r="F392" s="148" t="s">
        <v>69</v>
      </c>
      <c r="G392" s="148"/>
      <c r="H392" s="146">
        <f>H393</f>
        <v>150</v>
      </c>
      <c r="I392" s="146">
        <f t="shared" si="164"/>
        <v>0</v>
      </c>
      <c r="J392" s="181">
        <f t="shared" si="164"/>
        <v>0</v>
      </c>
      <c r="K392" s="136"/>
    </row>
    <row r="393" spans="1:11" ht="26.4">
      <c r="A393" s="182" t="s">
        <v>70</v>
      </c>
      <c r="B393" s="143"/>
      <c r="C393" s="147">
        <v>901</v>
      </c>
      <c r="D393" s="96" t="s">
        <v>340</v>
      </c>
      <c r="E393" s="145" t="s">
        <v>655</v>
      </c>
      <c r="F393" s="148" t="s">
        <v>71</v>
      </c>
      <c r="G393" s="148">
        <v>900100</v>
      </c>
      <c r="H393" s="146">
        <v>150</v>
      </c>
      <c r="I393" s="146">
        <v>0</v>
      </c>
      <c r="J393" s="177">
        <v>0</v>
      </c>
      <c r="K393" s="136"/>
    </row>
    <row r="394" spans="1:11" ht="26.4">
      <c r="A394" s="188" t="s">
        <v>649</v>
      </c>
      <c r="B394" s="143"/>
      <c r="C394" s="139">
        <v>901</v>
      </c>
      <c r="D394" s="79" t="s">
        <v>340</v>
      </c>
      <c r="E394" s="141" t="s">
        <v>216</v>
      </c>
      <c r="F394" s="148"/>
      <c r="G394" s="148"/>
      <c r="H394" s="144">
        <f>H399+H395</f>
        <v>3360.5</v>
      </c>
      <c r="I394" s="144">
        <f t="shared" ref="I394:J394" si="165">I399+I395</f>
        <v>500</v>
      </c>
      <c r="J394" s="177">
        <f t="shared" si="165"/>
        <v>500</v>
      </c>
      <c r="K394" s="136"/>
    </row>
    <row r="395" spans="1:11" ht="52.8">
      <c r="A395" s="210" t="s">
        <v>898</v>
      </c>
      <c r="B395" s="143"/>
      <c r="C395" s="139">
        <v>901</v>
      </c>
      <c r="D395" s="79" t="s">
        <v>340</v>
      </c>
      <c r="E395" s="141" t="s">
        <v>900</v>
      </c>
      <c r="F395" s="148"/>
      <c r="G395" s="157"/>
      <c r="H395" s="159">
        <f>H396</f>
        <v>2398</v>
      </c>
      <c r="I395" s="159">
        <f t="shared" ref="I395:J397" si="166">I396</f>
        <v>0</v>
      </c>
      <c r="J395" s="195">
        <f t="shared" si="166"/>
        <v>0</v>
      </c>
      <c r="K395" s="136"/>
    </row>
    <row r="396" spans="1:11">
      <c r="A396" s="182" t="s">
        <v>899</v>
      </c>
      <c r="B396" s="143"/>
      <c r="C396" s="147">
        <v>901</v>
      </c>
      <c r="D396" s="96" t="s">
        <v>340</v>
      </c>
      <c r="E396" s="145" t="s">
        <v>901</v>
      </c>
      <c r="F396" s="148"/>
      <c r="G396" s="157"/>
      <c r="H396" s="158">
        <f>H397</f>
        <v>2398</v>
      </c>
      <c r="I396" s="158">
        <f t="shared" si="166"/>
        <v>0</v>
      </c>
      <c r="J396" s="194">
        <f t="shared" si="166"/>
        <v>0</v>
      </c>
      <c r="K396" s="136"/>
    </row>
    <row r="397" spans="1:11">
      <c r="A397" s="182" t="s">
        <v>68</v>
      </c>
      <c r="B397" s="143"/>
      <c r="C397" s="147">
        <v>901</v>
      </c>
      <c r="D397" s="96" t="s">
        <v>340</v>
      </c>
      <c r="E397" s="145" t="s">
        <v>901</v>
      </c>
      <c r="F397" s="148" t="s">
        <v>69</v>
      </c>
      <c r="G397" s="148"/>
      <c r="H397" s="158">
        <f>H398</f>
        <v>2398</v>
      </c>
      <c r="I397" s="158">
        <f t="shared" si="166"/>
        <v>0</v>
      </c>
      <c r="J397" s="194">
        <f t="shared" si="166"/>
        <v>0</v>
      </c>
      <c r="K397" s="136"/>
    </row>
    <row r="398" spans="1:11" ht="26.4">
      <c r="A398" s="182" t="s">
        <v>70</v>
      </c>
      <c r="B398" s="143"/>
      <c r="C398" s="147">
        <v>901</v>
      </c>
      <c r="D398" s="96" t="s">
        <v>340</v>
      </c>
      <c r="E398" s="145" t="s">
        <v>901</v>
      </c>
      <c r="F398" s="148" t="s">
        <v>71</v>
      </c>
      <c r="G398" s="148">
        <v>900100</v>
      </c>
      <c r="H398" s="158">
        <v>2398</v>
      </c>
      <c r="I398" s="158">
        <v>0</v>
      </c>
      <c r="J398" s="194">
        <v>0</v>
      </c>
      <c r="K398" s="136"/>
    </row>
    <row r="399" spans="1:11" ht="28.5" customHeight="1">
      <c r="A399" s="211" t="s">
        <v>661</v>
      </c>
      <c r="B399" s="143"/>
      <c r="C399" s="139">
        <v>901</v>
      </c>
      <c r="D399" s="79" t="s">
        <v>340</v>
      </c>
      <c r="E399" s="141" t="s">
        <v>656</v>
      </c>
      <c r="F399" s="93"/>
      <c r="G399" s="93"/>
      <c r="H399" s="144">
        <f t="shared" ref="H399:J401" si="167">H400</f>
        <v>962.5</v>
      </c>
      <c r="I399" s="144">
        <f t="shared" si="167"/>
        <v>500</v>
      </c>
      <c r="J399" s="177">
        <f t="shared" si="167"/>
        <v>500</v>
      </c>
      <c r="K399" s="136"/>
    </row>
    <row r="400" spans="1:11" ht="26.4">
      <c r="A400" s="212" t="s">
        <v>363</v>
      </c>
      <c r="B400" s="143"/>
      <c r="C400" s="147">
        <v>901</v>
      </c>
      <c r="D400" s="96" t="s">
        <v>340</v>
      </c>
      <c r="E400" s="145" t="s">
        <v>657</v>
      </c>
      <c r="F400" s="91"/>
      <c r="G400" s="91"/>
      <c r="H400" s="146">
        <f t="shared" si="167"/>
        <v>962.5</v>
      </c>
      <c r="I400" s="146">
        <f t="shared" si="167"/>
        <v>500</v>
      </c>
      <c r="J400" s="181">
        <f t="shared" si="167"/>
        <v>500</v>
      </c>
      <c r="K400" s="136"/>
    </row>
    <row r="401" spans="1:11">
      <c r="A401" s="182" t="s">
        <v>68</v>
      </c>
      <c r="B401" s="143"/>
      <c r="C401" s="147">
        <v>901</v>
      </c>
      <c r="D401" s="96" t="s">
        <v>340</v>
      </c>
      <c r="E401" s="145" t="s">
        <v>657</v>
      </c>
      <c r="F401" s="148" t="s">
        <v>69</v>
      </c>
      <c r="G401" s="148"/>
      <c r="H401" s="146">
        <f t="shared" si="167"/>
        <v>962.5</v>
      </c>
      <c r="I401" s="146">
        <f t="shared" si="167"/>
        <v>500</v>
      </c>
      <c r="J401" s="181">
        <f t="shared" si="167"/>
        <v>500</v>
      </c>
      <c r="K401" s="136"/>
    </row>
    <row r="402" spans="1:11" ht="26.4">
      <c r="A402" s="182" t="s">
        <v>70</v>
      </c>
      <c r="B402" s="143"/>
      <c r="C402" s="147">
        <v>901</v>
      </c>
      <c r="D402" s="96" t="s">
        <v>340</v>
      </c>
      <c r="E402" s="145" t="s">
        <v>657</v>
      </c>
      <c r="F402" s="148" t="s">
        <v>71</v>
      </c>
      <c r="G402" s="148">
        <v>900100</v>
      </c>
      <c r="H402" s="146">
        <v>962.5</v>
      </c>
      <c r="I402" s="146">
        <v>500</v>
      </c>
      <c r="J402" s="181">
        <v>500</v>
      </c>
      <c r="K402" s="136"/>
    </row>
    <row r="403" spans="1:11">
      <c r="A403" s="178" t="s">
        <v>93</v>
      </c>
      <c r="B403" s="161" t="s">
        <v>59</v>
      </c>
      <c r="C403" s="161">
        <v>901</v>
      </c>
      <c r="D403" s="141" t="s">
        <v>394</v>
      </c>
      <c r="E403" s="145"/>
      <c r="F403" s="148"/>
      <c r="G403" s="148"/>
      <c r="H403" s="144">
        <f>H404+H424+H467</f>
        <v>1073262.6000000001</v>
      </c>
      <c r="I403" s="144">
        <f>I404+I424+I467</f>
        <v>770792.7</v>
      </c>
      <c r="J403" s="177">
        <f>J404+J424+J467</f>
        <v>323592.8</v>
      </c>
      <c r="K403" s="136"/>
    </row>
    <row r="404" spans="1:11">
      <c r="A404" s="178" t="s">
        <v>94</v>
      </c>
      <c r="B404" s="161">
        <v>901</v>
      </c>
      <c r="C404" s="161">
        <v>901</v>
      </c>
      <c r="D404" s="141" t="s">
        <v>315</v>
      </c>
      <c r="E404" s="145"/>
      <c r="F404" s="148"/>
      <c r="G404" s="148"/>
      <c r="H404" s="144">
        <f>H417+H411+H405</f>
        <v>11788.199999999999</v>
      </c>
      <c r="I404" s="144">
        <f t="shared" ref="I404:J404" si="168">I417+I411</f>
        <v>5336</v>
      </c>
      <c r="J404" s="177">
        <f t="shared" si="168"/>
        <v>5240</v>
      </c>
      <c r="K404" s="136"/>
    </row>
    <row r="405" spans="1:11" ht="26.4">
      <c r="A405" s="112" t="s">
        <v>553</v>
      </c>
      <c r="B405" s="161"/>
      <c r="C405" s="139">
        <v>901</v>
      </c>
      <c r="D405" s="79" t="s">
        <v>315</v>
      </c>
      <c r="E405" s="153" t="s">
        <v>148</v>
      </c>
      <c r="F405" s="148"/>
      <c r="G405" s="148"/>
      <c r="H405" s="144">
        <f>H406</f>
        <v>3509.4</v>
      </c>
      <c r="I405" s="144">
        <f t="shared" ref="I405:J409" si="169">I406</f>
        <v>0</v>
      </c>
      <c r="J405" s="177">
        <f t="shared" si="169"/>
        <v>0</v>
      </c>
      <c r="K405" s="136"/>
    </row>
    <row r="406" spans="1:11">
      <c r="A406" s="188" t="s">
        <v>548</v>
      </c>
      <c r="B406" s="161"/>
      <c r="C406" s="147">
        <v>901</v>
      </c>
      <c r="D406" s="96" t="s">
        <v>315</v>
      </c>
      <c r="E406" s="153" t="s">
        <v>550</v>
      </c>
      <c r="F406" s="148"/>
      <c r="G406" s="148"/>
      <c r="H406" s="144">
        <f>H407</f>
        <v>3509.4</v>
      </c>
      <c r="I406" s="144">
        <f t="shared" si="169"/>
        <v>0</v>
      </c>
      <c r="J406" s="177">
        <f t="shared" si="169"/>
        <v>0</v>
      </c>
      <c r="K406" s="136"/>
    </row>
    <row r="407" spans="1:11" ht="26.4">
      <c r="A407" s="182" t="s">
        <v>793</v>
      </c>
      <c r="B407" s="161"/>
      <c r="C407" s="147">
        <v>901</v>
      </c>
      <c r="D407" s="96" t="s">
        <v>315</v>
      </c>
      <c r="E407" s="153" t="s">
        <v>795</v>
      </c>
      <c r="F407" s="148"/>
      <c r="G407" s="148"/>
      <c r="H407" s="144">
        <f>H408</f>
        <v>3509.4</v>
      </c>
      <c r="I407" s="144">
        <f t="shared" si="169"/>
        <v>0</v>
      </c>
      <c r="J407" s="177">
        <f t="shared" si="169"/>
        <v>0</v>
      </c>
      <c r="K407" s="136"/>
    </row>
    <row r="408" spans="1:11" ht="26.4">
      <c r="A408" s="182" t="s">
        <v>794</v>
      </c>
      <c r="B408" s="161"/>
      <c r="C408" s="147">
        <v>901</v>
      </c>
      <c r="D408" s="96" t="s">
        <v>315</v>
      </c>
      <c r="E408" s="154" t="s">
        <v>796</v>
      </c>
      <c r="F408" s="148"/>
      <c r="G408" s="148"/>
      <c r="H408" s="146">
        <f>H409</f>
        <v>3509.4</v>
      </c>
      <c r="I408" s="146">
        <f t="shared" si="169"/>
        <v>0</v>
      </c>
      <c r="J408" s="181">
        <f t="shared" si="169"/>
        <v>0</v>
      </c>
      <c r="K408" s="136"/>
    </row>
    <row r="409" spans="1:11">
      <c r="A409" s="182" t="s">
        <v>68</v>
      </c>
      <c r="B409" s="161"/>
      <c r="C409" s="147">
        <v>901</v>
      </c>
      <c r="D409" s="96" t="s">
        <v>315</v>
      </c>
      <c r="E409" s="154" t="s">
        <v>796</v>
      </c>
      <c r="F409" s="148" t="s">
        <v>69</v>
      </c>
      <c r="G409" s="148"/>
      <c r="H409" s="146">
        <f>H410</f>
        <v>3509.4</v>
      </c>
      <c r="I409" s="146">
        <f t="shared" si="169"/>
        <v>0</v>
      </c>
      <c r="J409" s="181">
        <f t="shared" si="169"/>
        <v>0</v>
      </c>
      <c r="K409" s="136"/>
    </row>
    <row r="410" spans="1:11" ht="26.4">
      <c r="A410" s="182" t="s">
        <v>70</v>
      </c>
      <c r="B410" s="161"/>
      <c r="C410" s="147">
        <v>901</v>
      </c>
      <c r="D410" s="96" t="s">
        <v>315</v>
      </c>
      <c r="E410" s="154" t="s">
        <v>796</v>
      </c>
      <c r="F410" s="148" t="s">
        <v>71</v>
      </c>
      <c r="G410" s="148">
        <v>900100</v>
      </c>
      <c r="H410" s="146">
        <v>3509.4</v>
      </c>
      <c r="I410" s="146">
        <v>0</v>
      </c>
      <c r="J410" s="181">
        <v>0</v>
      </c>
      <c r="K410" s="136"/>
    </row>
    <row r="411" spans="1:11" ht="26.4">
      <c r="A411" s="178" t="s">
        <v>759</v>
      </c>
      <c r="B411" s="161"/>
      <c r="C411" s="161">
        <v>901</v>
      </c>
      <c r="D411" s="77" t="s">
        <v>315</v>
      </c>
      <c r="E411" s="141" t="s">
        <v>178</v>
      </c>
      <c r="F411" s="78"/>
      <c r="G411" s="78"/>
      <c r="H411" s="144">
        <f>H412</f>
        <v>4146.3</v>
      </c>
      <c r="I411" s="144">
        <f t="shared" ref="I411:J415" si="170">I412</f>
        <v>3500</v>
      </c>
      <c r="J411" s="177">
        <f t="shared" si="170"/>
        <v>3500</v>
      </c>
      <c r="K411" s="136"/>
    </row>
    <row r="412" spans="1:11">
      <c r="A412" s="178" t="s">
        <v>330</v>
      </c>
      <c r="B412" s="161"/>
      <c r="C412" s="161">
        <v>901</v>
      </c>
      <c r="D412" s="79" t="s">
        <v>315</v>
      </c>
      <c r="E412" s="141" t="s">
        <v>332</v>
      </c>
      <c r="F412" s="152"/>
      <c r="G412" s="152"/>
      <c r="H412" s="144">
        <f>H413</f>
        <v>4146.3</v>
      </c>
      <c r="I412" s="144">
        <f t="shared" si="170"/>
        <v>3500</v>
      </c>
      <c r="J412" s="177">
        <f t="shared" si="170"/>
        <v>3500</v>
      </c>
      <c r="K412" s="136"/>
    </row>
    <row r="413" spans="1:11" ht="26.4">
      <c r="A413" s="196" t="s">
        <v>764</v>
      </c>
      <c r="B413" s="161"/>
      <c r="C413" s="161">
        <v>901</v>
      </c>
      <c r="D413" s="79" t="s">
        <v>315</v>
      </c>
      <c r="E413" s="141" t="s">
        <v>344</v>
      </c>
      <c r="F413" s="152"/>
      <c r="G413" s="152"/>
      <c r="H413" s="144">
        <f>H414</f>
        <v>4146.3</v>
      </c>
      <c r="I413" s="144">
        <f t="shared" si="170"/>
        <v>3500</v>
      </c>
      <c r="J413" s="177">
        <f t="shared" si="170"/>
        <v>3500</v>
      </c>
      <c r="K413" s="136"/>
    </row>
    <row r="414" spans="1:11" ht="26.4">
      <c r="A414" s="200" t="s">
        <v>809</v>
      </c>
      <c r="B414" s="161"/>
      <c r="C414" s="147">
        <v>901</v>
      </c>
      <c r="D414" s="96" t="s">
        <v>315</v>
      </c>
      <c r="E414" s="145" t="s">
        <v>808</v>
      </c>
      <c r="F414" s="148"/>
      <c r="G414" s="148"/>
      <c r="H414" s="146">
        <f>H415</f>
        <v>4146.3</v>
      </c>
      <c r="I414" s="146">
        <f t="shared" si="170"/>
        <v>3500</v>
      </c>
      <c r="J414" s="181">
        <f t="shared" si="170"/>
        <v>3500</v>
      </c>
      <c r="K414" s="136"/>
    </row>
    <row r="415" spans="1:11">
      <c r="A415" s="182" t="s">
        <v>68</v>
      </c>
      <c r="B415" s="161"/>
      <c r="C415" s="147">
        <v>901</v>
      </c>
      <c r="D415" s="96" t="s">
        <v>315</v>
      </c>
      <c r="E415" s="145" t="s">
        <v>808</v>
      </c>
      <c r="F415" s="148" t="s">
        <v>69</v>
      </c>
      <c r="G415" s="148"/>
      <c r="H415" s="146">
        <f>H416</f>
        <v>4146.3</v>
      </c>
      <c r="I415" s="146">
        <f t="shared" si="170"/>
        <v>3500</v>
      </c>
      <c r="J415" s="181">
        <f t="shared" si="170"/>
        <v>3500</v>
      </c>
      <c r="K415" s="136"/>
    </row>
    <row r="416" spans="1:11" ht="26.4">
      <c r="A416" s="182" t="s">
        <v>70</v>
      </c>
      <c r="B416" s="161"/>
      <c r="C416" s="147">
        <v>901</v>
      </c>
      <c r="D416" s="96" t="s">
        <v>315</v>
      </c>
      <c r="E416" s="145" t="s">
        <v>808</v>
      </c>
      <c r="F416" s="148" t="s">
        <v>71</v>
      </c>
      <c r="G416" s="148">
        <v>900100</v>
      </c>
      <c r="H416" s="146">
        <v>4146.3</v>
      </c>
      <c r="I416" s="146">
        <v>3500</v>
      </c>
      <c r="J416" s="181">
        <v>3500</v>
      </c>
      <c r="K416" s="136"/>
    </row>
    <row r="417" spans="1:11" ht="26.4">
      <c r="A417" s="183" t="s">
        <v>230</v>
      </c>
      <c r="B417" s="143"/>
      <c r="C417" s="139" t="s">
        <v>59</v>
      </c>
      <c r="D417" s="79" t="s">
        <v>315</v>
      </c>
      <c r="E417" s="141" t="s">
        <v>231</v>
      </c>
      <c r="F417" s="148"/>
      <c r="G417" s="148"/>
      <c r="H417" s="144">
        <f>H419</f>
        <v>4132.5</v>
      </c>
      <c r="I417" s="144">
        <f t="shared" ref="I417:J417" si="171">I419</f>
        <v>1836</v>
      </c>
      <c r="J417" s="177">
        <f t="shared" si="171"/>
        <v>1740</v>
      </c>
      <c r="K417" s="136"/>
    </row>
    <row r="418" spans="1:11" ht="26.4">
      <c r="A418" s="178" t="s">
        <v>434</v>
      </c>
      <c r="B418" s="143"/>
      <c r="C418" s="139" t="s">
        <v>59</v>
      </c>
      <c r="D418" s="79" t="s">
        <v>315</v>
      </c>
      <c r="E418" s="141" t="s">
        <v>237</v>
      </c>
      <c r="F418" s="148"/>
      <c r="G418" s="148"/>
      <c r="H418" s="144">
        <f>H419</f>
        <v>4132.5</v>
      </c>
      <c r="I418" s="144">
        <f t="shared" ref="I418:J418" si="172">I419</f>
        <v>1836</v>
      </c>
      <c r="J418" s="177">
        <f t="shared" si="172"/>
        <v>1740</v>
      </c>
      <c r="K418" s="136"/>
    </row>
    <row r="419" spans="1:11" ht="26.4">
      <c r="A419" s="196" t="s">
        <v>233</v>
      </c>
      <c r="B419" s="143"/>
      <c r="C419" s="147" t="s">
        <v>59</v>
      </c>
      <c r="D419" s="79" t="s">
        <v>315</v>
      </c>
      <c r="E419" s="141" t="s">
        <v>752</v>
      </c>
      <c r="F419" s="149"/>
      <c r="G419" s="149"/>
      <c r="H419" s="144">
        <f>H420</f>
        <v>4132.5</v>
      </c>
      <c r="I419" s="144">
        <f t="shared" ref="I419:J420" si="173">I420</f>
        <v>1836</v>
      </c>
      <c r="J419" s="177">
        <f t="shared" si="173"/>
        <v>1740</v>
      </c>
      <c r="K419" s="136"/>
    </row>
    <row r="420" spans="1:11">
      <c r="A420" s="200" t="s">
        <v>234</v>
      </c>
      <c r="B420" s="143"/>
      <c r="C420" s="147" t="s">
        <v>59</v>
      </c>
      <c r="D420" s="96" t="s">
        <v>315</v>
      </c>
      <c r="E420" s="145" t="s">
        <v>753</v>
      </c>
      <c r="F420" s="148"/>
      <c r="G420" s="148"/>
      <c r="H420" s="146">
        <f>H421</f>
        <v>4132.5</v>
      </c>
      <c r="I420" s="146">
        <f t="shared" si="173"/>
        <v>1836</v>
      </c>
      <c r="J420" s="181">
        <f t="shared" si="173"/>
        <v>1740</v>
      </c>
      <c r="K420" s="136"/>
    </row>
    <row r="421" spans="1:11">
      <c r="A421" s="182" t="s">
        <v>72</v>
      </c>
      <c r="B421" s="143"/>
      <c r="C421" s="147" t="s">
        <v>59</v>
      </c>
      <c r="D421" s="96" t="s">
        <v>315</v>
      </c>
      <c r="E421" s="145" t="s">
        <v>753</v>
      </c>
      <c r="F421" s="148">
        <v>800</v>
      </c>
      <c r="G421" s="148"/>
      <c r="H421" s="146">
        <f>H422+H423</f>
        <v>4132.5</v>
      </c>
      <c r="I421" s="146">
        <f t="shared" ref="I421:J421" si="174">I422+I423</f>
        <v>1836</v>
      </c>
      <c r="J421" s="181">
        <f t="shared" si="174"/>
        <v>1740</v>
      </c>
      <c r="K421" s="136"/>
    </row>
    <row r="422" spans="1:11" ht="26.4">
      <c r="A422" s="182" t="s">
        <v>92</v>
      </c>
      <c r="B422" s="143"/>
      <c r="C422" s="147" t="s">
        <v>59</v>
      </c>
      <c r="D422" s="96" t="s">
        <v>315</v>
      </c>
      <c r="E422" s="145" t="s">
        <v>753</v>
      </c>
      <c r="F422" s="148">
        <v>810</v>
      </c>
      <c r="G422" s="148">
        <v>900302</v>
      </c>
      <c r="H422" s="146">
        <v>3264.7</v>
      </c>
      <c r="I422" s="146">
        <v>1450.4</v>
      </c>
      <c r="J422" s="181">
        <v>1374.6</v>
      </c>
      <c r="K422" s="136"/>
    </row>
    <row r="423" spans="1:11" ht="26.4">
      <c r="A423" s="182" t="s">
        <v>92</v>
      </c>
      <c r="B423" s="143"/>
      <c r="C423" s="147" t="s">
        <v>59</v>
      </c>
      <c r="D423" s="96" t="s">
        <v>315</v>
      </c>
      <c r="E423" s="145" t="s">
        <v>753</v>
      </c>
      <c r="F423" s="148">
        <v>810</v>
      </c>
      <c r="G423" s="148">
        <v>900100</v>
      </c>
      <c r="H423" s="146">
        <v>867.8</v>
      </c>
      <c r="I423" s="146">
        <v>385.6</v>
      </c>
      <c r="J423" s="181">
        <v>365.4</v>
      </c>
      <c r="K423" s="136"/>
    </row>
    <row r="424" spans="1:11">
      <c r="A424" s="183" t="s">
        <v>316</v>
      </c>
      <c r="B424" s="140"/>
      <c r="C424" s="139">
        <v>901</v>
      </c>
      <c r="D424" s="79" t="s">
        <v>317</v>
      </c>
      <c r="E424" s="141"/>
      <c r="F424" s="149"/>
      <c r="G424" s="149"/>
      <c r="H424" s="144">
        <f>H425</f>
        <v>446418.7</v>
      </c>
      <c r="I424" s="144">
        <f t="shared" ref="I424:J424" si="175">I425</f>
        <v>339453.39999999997</v>
      </c>
      <c r="J424" s="177">
        <f t="shared" si="175"/>
        <v>34243.599999999999</v>
      </c>
      <c r="K424" s="136"/>
    </row>
    <row r="425" spans="1:11" ht="26.4">
      <c r="A425" s="188" t="s">
        <v>553</v>
      </c>
      <c r="B425" s="143"/>
      <c r="C425" s="139">
        <v>901</v>
      </c>
      <c r="D425" s="79" t="s">
        <v>317</v>
      </c>
      <c r="E425" s="141" t="s">
        <v>148</v>
      </c>
      <c r="F425" s="90"/>
      <c r="G425" s="90"/>
      <c r="H425" s="144">
        <f>H432+H462+H426</f>
        <v>446418.7</v>
      </c>
      <c r="I425" s="144">
        <f>I432+I462+I426</f>
        <v>339453.39999999997</v>
      </c>
      <c r="J425" s="177">
        <f>J432+J462+J426</f>
        <v>34243.599999999999</v>
      </c>
      <c r="K425" s="136"/>
    </row>
    <row r="426" spans="1:11">
      <c r="A426" s="188" t="s">
        <v>923</v>
      </c>
      <c r="B426" s="143"/>
      <c r="C426" s="139">
        <v>901</v>
      </c>
      <c r="D426" s="79" t="s">
        <v>317</v>
      </c>
      <c r="E426" s="141" t="s">
        <v>732</v>
      </c>
      <c r="F426" s="149"/>
      <c r="G426" s="149"/>
      <c r="H426" s="144">
        <f>H427</f>
        <v>14000</v>
      </c>
      <c r="I426" s="144">
        <f t="shared" ref="I426:J428" si="176">I427</f>
        <v>0</v>
      </c>
      <c r="J426" s="177">
        <f t="shared" si="176"/>
        <v>0</v>
      </c>
      <c r="K426" s="136"/>
    </row>
    <row r="427" spans="1:11" ht="39.6">
      <c r="A427" s="188" t="s">
        <v>924</v>
      </c>
      <c r="B427" s="143"/>
      <c r="C427" s="139">
        <v>901</v>
      </c>
      <c r="D427" s="79" t="s">
        <v>317</v>
      </c>
      <c r="E427" s="141" t="s">
        <v>149</v>
      </c>
      <c r="F427" s="149"/>
      <c r="G427" s="149"/>
      <c r="H427" s="144">
        <f>H428</f>
        <v>14000</v>
      </c>
      <c r="I427" s="144">
        <f t="shared" si="176"/>
        <v>0</v>
      </c>
      <c r="J427" s="177">
        <f t="shared" si="176"/>
        <v>0</v>
      </c>
      <c r="K427" s="136"/>
    </row>
    <row r="428" spans="1:11" ht="26.4">
      <c r="A428" s="182" t="s">
        <v>925</v>
      </c>
      <c r="B428" s="143"/>
      <c r="C428" s="147">
        <v>901</v>
      </c>
      <c r="D428" s="96" t="s">
        <v>317</v>
      </c>
      <c r="E428" s="154" t="s">
        <v>926</v>
      </c>
      <c r="F428" s="148"/>
      <c r="G428" s="148"/>
      <c r="H428" s="146">
        <f>H429</f>
        <v>14000</v>
      </c>
      <c r="I428" s="146">
        <f t="shared" si="176"/>
        <v>0</v>
      </c>
      <c r="J428" s="181">
        <f t="shared" si="176"/>
        <v>0</v>
      </c>
      <c r="K428" s="136"/>
    </row>
    <row r="429" spans="1:11">
      <c r="A429" s="182" t="s">
        <v>68</v>
      </c>
      <c r="B429" s="143"/>
      <c r="C429" s="147">
        <v>901</v>
      </c>
      <c r="D429" s="96" t="s">
        <v>317</v>
      </c>
      <c r="E429" s="154" t="s">
        <v>926</v>
      </c>
      <c r="F429" s="148">
        <v>200</v>
      </c>
      <c r="G429" s="148"/>
      <c r="H429" s="146">
        <f>H430+H431</f>
        <v>14000</v>
      </c>
      <c r="I429" s="146">
        <f t="shared" ref="I429:J429" si="177">I430+I431</f>
        <v>0</v>
      </c>
      <c r="J429" s="181">
        <f t="shared" si="177"/>
        <v>0</v>
      </c>
      <c r="K429" s="136"/>
    </row>
    <row r="430" spans="1:11" ht="26.4">
      <c r="A430" s="182" t="s">
        <v>70</v>
      </c>
      <c r="B430" s="143"/>
      <c r="C430" s="147">
        <v>901</v>
      </c>
      <c r="D430" s="96" t="s">
        <v>317</v>
      </c>
      <c r="E430" s="154" t="s">
        <v>926</v>
      </c>
      <c r="F430" s="148">
        <v>240</v>
      </c>
      <c r="G430" s="148">
        <v>900302</v>
      </c>
      <c r="H430" s="146">
        <v>11060</v>
      </c>
      <c r="I430" s="146">
        <v>0</v>
      </c>
      <c r="J430" s="181">
        <v>0</v>
      </c>
      <c r="K430" s="136"/>
    </row>
    <row r="431" spans="1:11" ht="26.4">
      <c r="A431" s="182" t="s">
        <v>70</v>
      </c>
      <c r="B431" s="143"/>
      <c r="C431" s="147">
        <v>901</v>
      </c>
      <c r="D431" s="96" t="s">
        <v>317</v>
      </c>
      <c r="E431" s="154" t="s">
        <v>926</v>
      </c>
      <c r="F431" s="148">
        <v>240</v>
      </c>
      <c r="G431" s="148">
        <v>900100</v>
      </c>
      <c r="H431" s="146">
        <v>2940</v>
      </c>
      <c r="I431" s="146">
        <v>0</v>
      </c>
      <c r="J431" s="181">
        <v>0</v>
      </c>
      <c r="K431" s="136"/>
    </row>
    <row r="432" spans="1:11">
      <c r="A432" s="188" t="s">
        <v>726</v>
      </c>
      <c r="B432" s="143"/>
      <c r="C432" s="139">
        <v>901</v>
      </c>
      <c r="D432" s="79" t="s">
        <v>317</v>
      </c>
      <c r="E432" s="141" t="s">
        <v>150</v>
      </c>
      <c r="F432" s="97"/>
      <c r="G432" s="97"/>
      <c r="H432" s="144">
        <f>H433+H455+H451</f>
        <v>430578.9</v>
      </c>
      <c r="I432" s="144">
        <f>I433+I455</f>
        <v>335453.39999999997</v>
      </c>
      <c r="J432" s="177">
        <f>J433+J455</f>
        <v>30243.599999999999</v>
      </c>
      <c r="K432" s="136"/>
    </row>
    <row r="433" spans="1:11" ht="24" customHeight="1">
      <c r="A433" s="189" t="s">
        <v>727</v>
      </c>
      <c r="B433" s="143"/>
      <c r="C433" s="139"/>
      <c r="D433" s="79" t="s">
        <v>317</v>
      </c>
      <c r="E433" s="141" t="s">
        <v>151</v>
      </c>
      <c r="F433" s="149"/>
      <c r="G433" s="149"/>
      <c r="H433" s="144">
        <f>H434+H445+H438+H441+H448</f>
        <v>336529</v>
      </c>
      <c r="I433" s="144">
        <f>I434+I445+I438+I441+I448</f>
        <v>334253.39999999997</v>
      </c>
      <c r="J433" s="177">
        <f>J434+J445+J438+J448</f>
        <v>29043.599999999999</v>
      </c>
      <c r="K433" s="136"/>
    </row>
    <row r="434" spans="1:11" ht="15" customHeight="1">
      <c r="A434" s="190" t="s">
        <v>728</v>
      </c>
      <c r="B434" s="143"/>
      <c r="C434" s="147">
        <v>901</v>
      </c>
      <c r="D434" s="96" t="s">
        <v>317</v>
      </c>
      <c r="E434" s="145" t="s">
        <v>441</v>
      </c>
      <c r="F434" s="90"/>
      <c r="G434" s="90"/>
      <c r="H434" s="146">
        <f>H435</f>
        <v>56015.600000000006</v>
      </c>
      <c r="I434" s="146">
        <f>I435</f>
        <v>30559.599999999999</v>
      </c>
      <c r="J434" s="181">
        <f>J435</f>
        <v>0</v>
      </c>
      <c r="K434" s="136"/>
    </row>
    <row r="435" spans="1:11" ht="18.75" customHeight="1">
      <c r="A435" s="182" t="s">
        <v>68</v>
      </c>
      <c r="B435" s="143"/>
      <c r="C435" s="147">
        <v>901</v>
      </c>
      <c r="D435" s="96" t="s">
        <v>317</v>
      </c>
      <c r="E435" s="145" t="s">
        <v>441</v>
      </c>
      <c r="F435" s="148">
        <v>200</v>
      </c>
      <c r="G435" s="148"/>
      <c r="H435" s="146">
        <f>H436+H437</f>
        <v>56015.600000000006</v>
      </c>
      <c r="I435" s="146">
        <f>I436+I437</f>
        <v>30559.599999999999</v>
      </c>
      <c r="J435" s="181">
        <f>J436+J437</f>
        <v>0</v>
      </c>
      <c r="K435" s="136"/>
    </row>
    <row r="436" spans="1:11" ht="15" customHeight="1">
      <c r="A436" s="182" t="s">
        <v>70</v>
      </c>
      <c r="B436" s="143"/>
      <c r="C436" s="147">
        <v>901</v>
      </c>
      <c r="D436" s="96" t="s">
        <v>317</v>
      </c>
      <c r="E436" s="145" t="s">
        <v>441</v>
      </c>
      <c r="F436" s="148">
        <v>240</v>
      </c>
      <c r="G436" s="148">
        <v>900302</v>
      </c>
      <c r="H436" s="160">
        <v>44532.4</v>
      </c>
      <c r="I436" s="146">
        <v>24294.799999999999</v>
      </c>
      <c r="J436" s="181">
        <v>0</v>
      </c>
      <c r="K436" s="136"/>
    </row>
    <row r="437" spans="1:11" ht="26.4">
      <c r="A437" s="182" t="s">
        <v>70</v>
      </c>
      <c r="B437" s="143"/>
      <c r="C437" s="147">
        <v>901</v>
      </c>
      <c r="D437" s="96" t="s">
        <v>317</v>
      </c>
      <c r="E437" s="145" t="s">
        <v>441</v>
      </c>
      <c r="F437" s="148">
        <v>240</v>
      </c>
      <c r="G437" s="148">
        <v>900100</v>
      </c>
      <c r="H437" s="146">
        <v>11483.2</v>
      </c>
      <c r="I437" s="146">
        <v>6264.8</v>
      </c>
      <c r="J437" s="181">
        <v>0</v>
      </c>
      <c r="K437" s="136"/>
    </row>
    <row r="438" spans="1:11" ht="26.4">
      <c r="A438" s="213" t="s">
        <v>868</v>
      </c>
      <c r="B438" s="143"/>
      <c r="C438" s="147">
        <v>901</v>
      </c>
      <c r="D438" s="96" t="s">
        <v>317</v>
      </c>
      <c r="E438" s="145" t="s">
        <v>869</v>
      </c>
      <c r="F438" s="148"/>
      <c r="G438" s="148"/>
      <c r="H438" s="146">
        <f>H439</f>
        <v>180.7</v>
      </c>
      <c r="I438" s="146">
        <f t="shared" ref="I438:J439" si="178">I439</f>
        <v>0</v>
      </c>
      <c r="J438" s="181">
        <f t="shared" si="178"/>
        <v>0</v>
      </c>
      <c r="K438" s="136"/>
    </row>
    <row r="439" spans="1:11">
      <c r="A439" s="182" t="s">
        <v>68</v>
      </c>
      <c r="B439" s="143"/>
      <c r="C439" s="147">
        <v>901</v>
      </c>
      <c r="D439" s="96" t="s">
        <v>317</v>
      </c>
      <c r="E439" s="145" t="s">
        <v>869</v>
      </c>
      <c r="F439" s="148">
        <v>200</v>
      </c>
      <c r="G439" s="148"/>
      <c r="H439" s="146">
        <f>H440</f>
        <v>180.7</v>
      </c>
      <c r="I439" s="146">
        <f t="shared" si="178"/>
        <v>0</v>
      </c>
      <c r="J439" s="181">
        <f t="shared" si="178"/>
        <v>0</v>
      </c>
      <c r="K439" s="136"/>
    </row>
    <row r="440" spans="1:11" ht="26.4">
      <c r="A440" s="182" t="s">
        <v>70</v>
      </c>
      <c r="B440" s="143"/>
      <c r="C440" s="147">
        <v>901</v>
      </c>
      <c r="D440" s="96" t="s">
        <v>317</v>
      </c>
      <c r="E440" s="145" t="s">
        <v>869</v>
      </c>
      <c r="F440" s="148">
        <v>240</v>
      </c>
      <c r="G440" s="148">
        <v>900100</v>
      </c>
      <c r="H440" s="146">
        <v>180.7</v>
      </c>
      <c r="I440" s="146">
        <v>0</v>
      </c>
      <c r="J440" s="181">
        <v>0</v>
      </c>
      <c r="K440" s="136"/>
    </row>
    <row r="441" spans="1:11" ht="15.75" customHeight="1">
      <c r="A441" s="182" t="s">
        <v>715</v>
      </c>
      <c r="B441" s="143"/>
      <c r="C441" s="147">
        <v>901</v>
      </c>
      <c r="D441" s="96" t="s">
        <v>317</v>
      </c>
      <c r="E441" s="148" t="s">
        <v>933</v>
      </c>
      <c r="F441" s="148"/>
      <c r="G441" s="148"/>
      <c r="H441" s="146">
        <f>H442</f>
        <v>280332.7</v>
      </c>
      <c r="I441" s="146">
        <f t="shared" ref="I441:J441" si="179">I442</f>
        <v>303693.8</v>
      </c>
      <c r="J441" s="146">
        <f t="shared" si="179"/>
        <v>0</v>
      </c>
      <c r="K441" s="136"/>
    </row>
    <row r="442" spans="1:11">
      <c r="A442" s="182" t="s">
        <v>95</v>
      </c>
      <c r="B442" s="143"/>
      <c r="C442" s="147">
        <v>901</v>
      </c>
      <c r="D442" s="96" t="s">
        <v>317</v>
      </c>
      <c r="E442" s="148" t="s">
        <v>933</v>
      </c>
      <c r="F442" s="148" t="s">
        <v>96</v>
      </c>
      <c r="G442" s="148"/>
      <c r="H442" s="146">
        <f>H443+H444</f>
        <v>280332.7</v>
      </c>
      <c r="I442" s="146">
        <f t="shared" ref="I442:J442" si="180">I443+I444</f>
        <v>303693.8</v>
      </c>
      <c r="J442" s="146">
        <f t="shared" si="180"/>
        <v>0</v>
      </c>
      <c r="K442" s="136"/>
    </row>
    <row r="443" spans="1:11">
      <c r="A443" s="182" t="s">
        <v>97</v>
      </c>
      <c r="B443" s="143"/>
      <c r="C443" s="147">
        <v>901</v>
      </c>
      <c r="D443" s="96" t="s">
        <v>317</v>
      </c>
      <c r="E443" s="148" t="s">
        <v>933</v>
      </c>
      <c r="F443" s="148" t="s">
        <v>98</v>
      </c>
      <c r="G443" s="148">
        <v>900302</v>
      </c>
      <c r="H443" s="146">
        <v>221462.9</v>
      </c>
      <c r="I443" s="146">
        <v>246295.7</v>
      </c>
      <c r="J443" s="181">
        <v>0</v>
      </c>
      <c r="K443" s="136"/>
    </row>
    <row r="444" spans="1:11">
      <c r="A444" s="182" t="s">
        <v>97</v>
      </c>
      <c r="B444" s="143"/>
      <c r="C444" s="147">
        <v>901</v>
      </c>
      <c r="D444" s="96" t="s">
        <v>317</v>
      </c>
      <c r="E444" s="148" t="s">
        <v>933</v>
      </c>
      <c r="F444" s="148" t="s">
        <v>98</v>
      </c>
      <c r="G444" s="148">
        <v>900100</v>
      </c>
      <c r="H444" s="146">
        <v>58869.8</v>
      </c>
      <c r="I444" s="146">
        <v>57398.1</v>
      </c>
      <c r="J444" s="181">
        <v>0</v>
      </c>
      <c r="K444" s="136"/>
    </row>
    <row r="445" spans="1:11">
      <c r="A445" s="182" t="s">
        <v>715</v>
      </c>
      <c r="B445" s="143"/>
      <c r="C445" s="147">
        <v>901</v>
      </c>
      <c r="D445" s="96" t="s">
        <v>317</v>
      </c>
      <c r="E445" s="145" t="s">
        <v>716</v>
      </c>
      <c r="F445" s="148"/>
      <c r="G445" s="148"/>
      <c r="H445" s="146">
        <f>H446</f>
        <v>0</v>
      </c>
      <c r="I445" s="146">
        <f t="shared" ref="I445:J445" si="181">I446</f>
        <v>0</v>
      </c>
      <c r="J445" s="181">
        <f t="shared" si="181"/>
        <v>22508.799999999999</v>
      </c>
      <c r="K445" s="136"/>
    </row>
    <row r="446" spans="1:11">
      <c r="A446" s="182" t="s">
        <v>95</v>
      </c>
      <c r="B446" s="143"/>
      <c r="C446" s="147">
        <v>901</v>
      </c>
      <c r="D446" s="96" t="s">
        <v>317</v>
      </c>
      <c r="E446" s="145" t="s">
        <v>716</v>
      </c>
      <c r="F446" s="148" t="s">
        <v>96</v>
      </c>
      <c r="G446" s="148"/>
      <c r="H446" s="146">
        <f>H447</f>
        <v>0</v>
      </c>
      <c r="I446" s="146">
        <f>I447</f>
        <v>0</v>
      </c>
      <c r="J446" s="181">
        <f>J447</f>
        <v>22508.799999999999</v>
      </c>
      <c r="K446" s="136"/>
    </row>
    <row r="447" spans="1:11">
      <c r="A447" s="182" t="s">
        <v>97</v>
      </c>
      <c r="B447" s="143"/>
      <c r="C447" s="147">
        <v>901</v>
      </c>
      <c r="D447" s="96" t="s">
        <v>317</v>
      </c>
      <c r="E447" s="145" t="s">
        <v>716</v>
      </c>
      <c r="F447" s="148" t="s">
        <v>98</v>
      </c>
      <c r="G447" s="148">
        <v>900302</v>
      </c>
      <c r="H447" s="146">
        <v>0</v>
      </c>
      <c r="I447" s="146">
        <v>0</v>
      </c>
      <c r="J447" s="181">
        <v>22508.799999999999</v>
      </c>
      <c r="K447" s="136"/>
    </row>
    <row r="448" spans="1:11">
      <c r="A448" s="182" t="s">
        <v>715</v>
      </c>
      <c r="B448" s="143"/>
      <c r="C448" s="147">
        <v>901</v>
      </c>
      <c r="D448" s="96" t="s">
        <v>317</v>
      </c>
      <c r="E448" s="145" t="s">
        <v>932</v>
      </c>
      <c r="F448" s="148"/>
      <c r="G448" s="148"/>
      <c r="H448" s="146">
        <f>H449</f>
        <v>0</v>
      </c>
      <c r="I448" s="146">
        <f t="shared" ref="I448:J449" si="182">I449</f>
        <v>0</v>
      </c>
      <c r="J448" s="146">
        <f t="shared" si="182"/>
        <v>6534.8</v>
      </c>
      <c r="K448" s="136"/>
    </row>
    <row r="449" spans="1:11">
      <c r="A449" s="182" t="s">
        <v>95</v>
      </c>
      <c r="B449" s="143"/>
      <c r="C449" s="147">
        <v>901</v>
      </c>
      <c r="D449" s="96" t="s">
        <v>317</v>
      </c>
      <c r="E449" s="145" t="s">
        <v>932</v>
      </c>
      <c r="F449" s="148" t="s">
        <v>96</v>
      </c>
      <c r="G449" s="148"/>
      <c r="H449" s="146">
        <f>H450</f>
        <v>0</v>
      </c>
      <c r="I449" s="146">
        <f t="shared" si="182"/>
        <v>0</v>
      </c>
      <c r="J449" s="146">
        <f t="shared" si="182"/>
        <v>6534.8</v>
      </c>
      <c r="K449" s="136"/>
    </row>
    <row r="450" spans="1:11">
      <c r="A450" s="182" t="s">
        <v>97</v>
      </c>
      <c r="B450" s="143"/>
      <c r="C450" s="147">
        <v>901</v>
      </c>
      <c r="D450" s="96" t="s">
        <v>317</v>
      </c>
      <c r="E450" s="145" t="s">
        <v>932</v>
      </c>
      <c r="F450" s="148" t="s">
        <v>98</v>
      </c>
      <c r="G450" s="148">
        <v>900100</v>
      </c>
      <c r="H450" s="146">
        <v>0</v>
      </c>
      <c r="I450" s="146">
        <v>0</v>
      </c>
      <c r="J450" s="181">
        <v>6534.8</v>
      </c>
      <c r="K450" s="136"/>
    </row>
    <row r="451" spans="1:11" ht="39.6">
      <c r="A451" s="183" t="s">
        <v>840</v>
      </c>
      <c r="B451" s="143"/>
      <c r="C451" s="139">
        <v>901</v>
      </c>
      <c r="D451" s="79" t="s">
        <v>317</v>
      </c>
      <c r="E451" s="141" t="s">
        <v>842</v>
      </c>
      <c r="F451" s="149"/>
      <c r="G451" s="149"/>
      <c r="H451" s="144">
        <f>H452</f>
        <v>92849.9</v>
      </c>
      <c r="I451" s="144">
        <f t="shared" ref="I451:J453" si="183">I452</f>
        <v>0</v>
      </c>
      <c r="J451" s="177">
        <f t="shared" si="183"/>
        <v>0</v>
      </c>
      <c r="K451" s="136"/>
    </row>
    <row r="452" spans="1:11" ht="39.6">
      <c r="A452" s="182" t="s">
        <v>841</v>
      </c>
      <c r="B452" s="143"/>
      <c r="C452" s="147">
        <v>901</v>
      </c>
      <c r="D452" s="96" t="s">
        <v>317</v>
      </c>
      <c r="E452" s="145" t="s">
        <v>843</v>
      </c>
      <c r="F452" s="148"/>
      <c r="G452" s="148"/>
      <c r="H452" s="146">
        <f>H453</f>
        <v>92849.9</v>
      </c>
      <c r="I452" s="146">
        <f t="shared" si="183"/>
        <v>0</v>
      </c>
      <c r="J452" s="181">
        <f t="shared" si="183"/>
        <v>0</v>
      </c>
      <c r="K452" s="136"/>
    </row>
    <row r="453" spans="1:11">
      <c r="A453" s="182" t="s">
        <v>72</v>
      </c>
      <c r="B453" s="143"/>
      <c r="C453" s="147">
        <v>901</v>
      </c>
      <c r="D453" s="96" t="s">
        <v>317</v>
      </c>
      <c r="E453" s="145" t="s">
        <v>843</v>
      </c>
      <c r="F453" s="148">
        <v>800</v>
      </c>
      <c r="G453" s="148"/>
      <c r="H453" s="146">
        <f>H454</f>
        <v>92849.9</v>
      </c>
      <c r="I453" s="146">
        <f t="shared" si="183"/>
        <v>0</v>
      </c>
      <c r="J453" s="181">
        <f t="shared" si="183"/>
        <v>0</v>
      </c>
      <c r="K453" s="136"/>
    </row>
    <row r="454" spans="1:11" ht="26.4">
      <c r="A454" s="182" t="s">
        <v>92</v>
      </c>
      <c r="B454" s="143"/>
      <c r="C454" s="147">
        <v>901</v>
      </c>
      <c r="D454" s="96" t="s">
        <v>317</v>
      </c>
      <c r="E454" s="145" t="s">
        <v>843</v>
      </c>
      <c r="F454" s="148">
        <v>810</v>
      </c>
      <c r="G454" s="148">
        <v>900100</v>
      </c>
      <c r="H454" s="146">
        <v>92849.9</v>
      </c>
      <c r="I454" s="146">
        <v>0</v>
      </c>
      <c r="J454" s="181">
        <v>0</v>
      </c>
      <c r="K454" s="136"/>
    </row>
    <row r="455" spans="1:11" ht="52.8">
      <c r="A455" s="183" t="s">
        <v>718</v>
      </c>
      <c r="B455" s="143"/>
      <c r="C455" s="139">
        <v>901</v>
      </c>
      <c r="D455" s="79" t="s">
        <v>317</v>
      </c>
      <c r="E455" s="141" t="s">
        <v>467</v>
      </c>
      <c r="F455" s="149"/>
      <c r="G455" s="149"/>
      <c r="H455" s="144">
        <f>H456+H459</f>
        <v>1200</v>
      </c>
      <c r="I455" s="144">
        <f t="shared" ref="I455:J455" si="184">I456+I459</f>
        <v>1200</v>
      </c>
      <c r="J455" s="177">
        <f t="shared" si="184"/>
        <v>1200</v>
      </c>
      <c r="K455" s="136"/>
    </row>
    <row r="456" spans="1:11" ht="52.8">
      <c r="A456" s="182" t="s">
        <v>719</v>
      </c>
      <c r="B456" s="143"/>
      <c r="C456" s="147">
        <v>901</v>
      </c>
      <c r="D456" s="96" t="s">
        <v>317</v>
      </c>
      <c r="E456" s="145" t="s">
        <v>717</v>
      </c>
      <c r="F456" s="148"/>
      <c r="G456" s="148"/>
      <c r="H456" s="146">
        <f>H457</f>
        <v>600</v>
      </c>
      <c r="I456" s="146">
        <f t="shared" ref="I456:J460" si="185">I457</f>
        <v>600</v>
      </c>
      <c r="J456" s="181">
        <f t="shared" si="185"/>
        <v>600</v>
      </c>
      <c r="K456" s="136"/>
    </row>
    <row r="457" spans="1:11">
      <c r="A457" s="182" t="s">
        <v>68</v>
      </c>
      <c r="B457" s="143"/>
      <c r="C457" s="147">
        <v>901</v>
      </c>
      <c r="D457" s="96" t="s">
        <v>317</v>
      </c>
      <c r="E457" s="145" t="s">
        <v>717</v>
      </c>
      <c r="F457" s="148">
        <v>200</v>
      </c>
      <c r="G457" s="148"/>
      <c r="H457" s="146">
        <f>H458</f>
        <v>600</v>
      </c>
      <c r="I457" s="146">
        <f t="shared" si="185"/>
        <v>600</v>
      </c>
      <c r="J457" s="181">
        <f t="shared" si="185"/>
        <v>600</v>
      </c>
      <c r="K457" s="136"/>
    </row>
    <row r="458" spans="1:11" ht="26.4">
      <c r="A458" s="182" t="s">
        <v>70</v>
      </c>
      <c r="B458" s="143"/>
      <c r="C458" s="147">
        <v>901</v>
      </c>
      <c r="D458" s="96" t="s">
        <v>317</v>
      </c>
      <c r="E458" s="145" t="s">
        <v>717</v>
      </c>
      <c r="F458" s="148">
        <v>240</v>
      </c>
      <c r="G458" s="148">
        <v>900100</v>
      </c>
      <c r="H458" s="146">
        <v>600</v>
      </c>
      <c r="I458" s="146">
        <v>600</v>
      </c>
      <c r="J458" s="181">
        <v>600</v>
      </c>
      <c r="K458" s="136"/>
    </row>
    <row r="459" spans="1:11" ht="52.8">
      <c r="A459" s="190" t="s">
        <v>720</v>
      </c>
      <c r="B459" s="143"/>
      <c r="C459" s="147">
        <v>901</v>
      </c>
      <c r="D459" s="96" t="s">
        <v>317</v>
      </c>
      <c r="E459" s="145" t="s">
        <v>468</v>
      </c>
      <c r="F459" s="148"/>
      <c r="G459" s="148"/>
      <c r="H459" s="146">
        <f>H460</f>
        <v>600</v>
      </c>
      <c r="I459" s="146">
        <f t="shared" si="185"/>
        <v>600</v>
      </c>
      <c r="J459" s="181">
        <f t="shared" si="185"/>
        <v>600</v>
      </c>
      <c r="K459" s="136"/>
    </row>
    <row r="460" spans="1:11">
      <c r="A460" s="182" t="s">
        <v>68</v>
      </c>
      <c r="B460" s="143"/>
      <c r="C460" s="147">
        <v>901</v>
      </c>
      <c r="D460" s="96" t="s">
        <v>317</v>
      </c>
      <c r="E460" s="145" t="s">
        <v>468</v>
      </c>
      <c r="F460" s="148">
        <v>200</v>
      </c>
      <c r="G460" s="148"/>
      <c r="H460" s="146">
        <f>H461</f>
        <v>600</v>
      </c>
      <c r="I460" s="146">
        <f t="shared" si="185"/>
        <v>600</v>
      </c>
      <c r="J460" s="181">
        <f t="shared" si="185"/>
        <v>600</v>
      </c>
      <c r="K460" s="136"/>
    </row>
    <row r="461" spans="1:11" ht="26.4">
      <c r="A461" s="182" t="s">
        <v>70</v>
      </c>
      <c r="B461" s="143"/>
      <c r="C461" s="147">
        <v>901</v>
      </c>
      <c r="D461" s="96" t="s">
        <v>317</v>
      </c>
      <c r="E461" s="145" t="s">
        <v>468</v>
      </c>
      <c r="F461" s="148">
        <v>240</v>
      </c>
      <c r="G461" s="148">
        <v>900100</v>
      </c>
      <c r="H461" s="146">
        <v>600</v>
      </c>
      <c r="I461" s="146">
        <v>600</v>
      </c>
      <c r="J461" s="181">
        <v>600</v>
      </c>
      <c r="K461" s="136"/>
    </row>
    <row r="462" spans="1:11" ht="26.4">
      <c r="A462" s="188" t="s">
        <v>835</v>
      </c>
      <c r="B462" s="143"/>
      <c r="C462" s="139">
        <v>901</v>
      </c>
      <c r="D462" s="79" t="s">
        <v>317</v>
      </c>
      <c r="E462" s="141" t="s">
        <v>403</v>
      </c>
      <c r="F462" s="97"/>
      <c r="G462" s="97"/>
      <c r="H462" s="144">
        <f t="shared" ref="H462:J465" si="186">H463</f>
        <v>1839.8</v>
      </c>
      <c r="I462" s="144">
        <f t="shared" si="186"/>
        <v>4000</v>
      </c>
      <c r="J462" s="177">
        <f t="shared" si="186"/>
        <v>4000</v>
      </c>
      <c r="K462" s="136"/>
    </row>
    <row r="463" spans="1:11" ht="26.4">
      <c r="A463" s="214" t="s">
        <v>462</v>
      </c>
      <c r="B463" s="143"/>
      <c r="C463" s="139">
        <v>901</v>
      </c>
      <c r="D463" s="79" t="s">
        <v>317</v>
      </c>
      <c r="E463" s="141" t="s">
        <v>404</v>
      </c>
      <c r="F463" s="149"/>
      <c r="G463" s="149"/>
      <c r="H463" s="144">
        <f>H464</f>
        <v>1839.8</v>
      </c>
      <c r="I463" s="144">
        <f t="shared" si="186"/>
        <v>4000</v>
      </c>
      <c r="J463" s="177">
        <f t="shared" si="186"/>
        <v>4000</v>
      </c>
      <c r="K463" s="136"/>
    </row>
    <row r="464" spans="1:11" ht="26.4">
      <c r="A464" s="190" t="s">
        <v>229</v>
      </c>
      <c r="B464" s="143"/>
      <c r="C464" s="147">
        <v>901</v>
      </c>
      <c r="D464" s="96" t="s">
        <v>317</v>
      </c>
      <c r="E464" s="154" t="s">
        <v>721</v>
      </c>
      <c r="F464" s="148"/>
      <c r="G464" s="148"/>
      <c r="H464" s="146">
        <f>H465</f>
        <v>1839.8</v>
      </c>
      <c r="I464" s="146">
        <f t="shared" si="186"/>
        <v>4000</v>
      </c>
      <c r="J464" s="181">
        <f t="shared" si="186"/>
        <v>4000</v>
      </c>
      <c r="K464" s="136"/>
    </row>
    <row r="465" spans="1:15">
      <c r="A465" s="182" t="s">
        <v>68</v>
      </c>
      <c r="B465" s="143"/>
      <c r="C465" s="147">
        <v>901</v>
      </c>
      <c r="D465" s="96" t="s">
        <v>317</v>
      </c>
      <c r="E465" s="154" t="s">
        <v>721</v>
      </c>
      <c r="F465" s="148" t="s">
        <v>69</v>
      </c>
      <c r="G465" s="148"/>
      <c r="H465" s="146">
        <f t="shared" si="186"/>
        <v>1839.8</v>
      </c>
      <c r="I465" s="146">
        <f t="shared" si="186"/>
        <v>4000</v>
      </c>
      <c r="J465" s="181">
        <f t="shared" si="186"/>
        <v>4000</v>
      </c>
      <c r="K465" s="136"/>
    </row>
    <row r="466" spans="1:15" ht="26.4">
      <c r="A466" s="182" t="s">
        <v>70</v>
      </c>
      <c r="B466" s="143"/>
      <c r="C466" s="147">
        <v>901</v>
      </c>
      <c r="D466" s="96" t="s">
        <v>317</v>
      </c>
      <c r="E466" s="154" t="s">
        <v>721</v>
      </c>
      <c r="F466" s="148" t="s">
        <v>71</v>
      </c>
      <c r="G466" s="148">
        <v>900100</v>
      </c>
      <c r="H466" s="146">
        <v>1839.8</v>
      </c>
      <c r="I466" s="146">
        <v>4000</v>
      </c>
      <c r="J466" s="181">
        <v>4000</v>
      </c>
      <c r="K466" s="136"/>
    </row>
    <row r="467" spans="1:15">
      <c r="A467" s="183" t="s">
        <v>99</v>
      </c>
      <c r="B467" s="140"/>
      <c r="C467" s="139">
        <v>901</v>
      </c>
      <c r="D467" s="79" t="s">
        <v>310</v>
      </c>
      <c r="E467" s="141"/>
      <c r="F467" s="149"/>
      <c r="G467" s="149"/>
      <c r="H467" s="144">
        <f>H468+H480+H496+H474+H490+H535</f>
        <v>615055.70000000007</v>
      </c>
      <c r="I467" s="144">
        <f>I468+I480+I496+I474+I490+I535</f>
        <v>426003.30000000005</v>
      </c>
      <c r="J467" s="177">
        <f>J468+J480+J496+J474+J490+J535</f>
        <v>284109.2</v>
      </c>
      <c r="K467" s="136"/>
    </row>
    <row r="468" spans="1:15">
      <c r="A468" s="186" t="s">
        <v>303</v>
      </c>
      <c r="B468" s="140"/>
      <c r="C468" s="139">
        <v>901</v>
      </c>
      <c r="D468" s="79" t="s">
        <v>310</v>
      </c>
      <c r="E468" s="141" t="s">
        <v>170</v>
      </c>
      <c r="F468" s="97"/>
      <c r="G468" s="97"/>
      <c r="H468" s="144">
        <f>H469</f>
        <v>1158.0999999999999</v>
      </c>
      <c r="I468" s="144">
        <f t="shared" ref="I468:J468" si="187">I469</f>
        <v>1197</v>
      </c>
      <c r="J468" s="177">
        <f t="shared" si="187"/>
        <v>1197</v>
      </c>
      <c r="K468" s="136"/>
    </row>
    <row r="469" spans="1:15" ht="26.4">
      <c r="A469" s="186" t="s">
        <v>711</v>
      </c>
      <c r="B469" s="140"/>
      <c r="C469" s="139">
        <v>901</v>
      </c>
      <c r="D469" s="79" t="s">
        <v>310</v>
      </c>
      <c r="E469" s="141" t="s">
        <v>311</v>
      </c>
      <c r="F469" s="149"/>
      <c r="G469" s="149"/>
      <c r="H469" s="144">
        <f t="shared" ref="H469:J472" si="188">H470</f>
        <v>1158.0999999999999</v>
      </c>
      <c r="I469" s="144">
        <f t="shared" si="188"/>
        <v>1197</v>
      </c>
      <c r="J469" s="177">
        <f t="shared" si="188"/>
        <v>1197</v>
      </c>
      <c r="K469" s="136"/>
    </row>
    <row r="470" spans="1:15" ht="26.4">
      <c r="A470" s="186" t="s">
        <v>712</v>
      </c>
      <c r="B470" s="143"/>
      <c r="C470" s="147">
        <v>901</v>
      </c>
      <c r="D470" s="96" t="s">
        <v>310</v>
      </c>
      <c r="E470" s="145" t="s">
        <v>312</v>
      </c>
      <c r="F470" s="148"/>
      <c r="G470" s="148"/>
      <c r="H470" s="146">
        <f>H471</f>
        <v>1158.0999999999999</v>
      </c>
      <c r="I470" s="146">
        <f t="shared" si="188"/>
        <v>1197</v>
      </c>
      <c r="J470" s="181">
        <f t="shared" si="188"/>
        <v>1197</v>
      </c>
      <c r="K470" s="136"/>
    </row>
    <row r="471" spans="1:15">
      <c r="A471" s="182" t="s">
        <v>309</v>
      </c>
      <c r="B471" s="143"/>
      <c r="C471" s="147">
        <v>901</v>
      </c>
      <c r="D471" s="96" t="s">
        <v>310</v>
      </c>
      <c r="E471" s="145" t="s">
        <v>313</v>
      </c>
      <c r="F471" s="148"/>
      <c r="G471" s="148"/>
      <c r="H471" s="146">
        <f>H472</f>
        <v>1158.0999999999999</v>
      </c>
      <c r="I471" s="146">
        <f t="shared" si="188"/>
        <v>1197</v>
      </c>
      <c r="J471" s="181">
        <f t="shared" si="188"/>
        <v>1197</v>
      </c>
      <c r="K471" s="136"/>
    </row>
    <row r="472" spans="1:15" ht="26.4">
      <c r="A472" s="182" t="s">
        <v>79</v>
      </c>
      <c r="B472" s="143"/>
      <c r="C472" s="147">
        <v>901</v>
      </c>
      <c r="D472" s="96" t="s">
        <v>310</v>
      </c>
      <c r="E472" s="145" t="s">
        <v>313</v>
      </c>
      <c r="F472" s="148" t="s">
        <v>80</v>
      </c>
      <c r="G472" s="148"/>
      <c r="H472" s="146">
        <f>H473</f>
        <v>1158.0999999999999</v>
      </c>
      <c r="I472" s="146">
        <f t="shared" si="188"/>
        <v>1197</v>
      </c>
      <c r="J472" s="181">
        <f t="shared" si="188"/>
        <v>1197</v>
      </c>
      <c r="K472" s="136"/>
    </row>
    <row r="473" spans="1:15">
      <c r="A473" s="182" t="s">
        <v>81</v>
      </c>
      <c r="B473" s="143"/>
      <c r="C473" s="147">
        <v>901</v>
      </c>
      <c r="D473" s="96" t="s">
        <v>310</v>
      </c>
      <c r="E473" s="145" t="s">
        <v>313</v>
      </c>
      <c r="F473" s="148" t="s">
        <v>82</v>
      </c>
      <c r="G473" s="148">
        <v>900100</v>
      </c>
      <c r="H473" s="146">
        <v>1158.0999999999999</v>
      </c>
      <c r="I473" s="146">
        <v>1197</v>
      </c>
      <c r="J473" s="181">
        <v>1197</v>
      </c>
      <c r="K473" s="136"/>
    </row>
    <row r="474" spans="1:15">
      <c r="A474" s="113" t="s">
        <v>456</v>
      </c>
      <c r="B474" s="143"/>
      <c r="C474" s="139">
        <v>901</v>
      </c>
      <c r="D474" s="79" t="s">
        <v>310</v>
      </c>
      <c r="E474" s="141" t="s">
        <v>153</v>
      </c>
      <c r="F474" s="148"/>
      <c r="G474" s="148"/>
      <c r="H474" s="144">
        <f>H475</f>
        <v>9424.2000000000007</v>
      </c>
      <c r="I474" s="144">
        <f>I475</f>
        <v>3135</v>
      </c>
      <c r="J474" s="177">
        <f>J475</f>
        <v>10000</v>
      </c>
      <c r="K474" s="136"/>
    </row>
    <row r="475" spans="1:15">
      <c r="A475" s="186" t="s">
        <v>675</v>
      </c>
      <c r="B475" s="143"/>
      <c r="C475" s="139">
        <v>901</v>
      </c>
      <c r="D475" s="79" t="s">
        <v>310</v>
      </c>
      <c r="E475" s="141" t="s">
        <v>367</v>
      </c>
      <c r="F475" s="148"/>
      <c r="G475" s="148"/>
      <c r="H475" s="144">
        <f>H476</f>
        <v>9424.2000000000007</v>
      </c>
      <c r="I475" s="144">
        <f t="shared" ref="I475:J478" si="189">I476</f>
        <v>3135</v>
      </c>
      <c r="J475" s="177">
        <f t="shared" si="189"/>
        <v>10000</v>
      </c>
      <c r="K475" s="136"/>
    </row>
    <row r="476" spans="1:15" ht="26.4">
      <c r="A476" s="186" t="s">
        <v>676</v>
      </c>
      <c r="B476" s="143"/>
      <c r="C476" s="139">
        <v>901</v>
      </c>
      <c r="D476" s="79" t="s">
        <v>310</v>
      </c>
      <c r="E476" s="141" t="s">
        <v>931</v>
      </c>
      <c r="F476" s="148"/>
      <c r="G476" s="148"/>
      <c r="H476" s="144">
        <f>H477</f>
        <v>9424.2000000000007</v>
      </c>
      <c r="I476" s="144">
        <f t="shared" si="189"/>
        <v>3135</v>
      </c>
      <c r="J476" s="177">
        <f t="shared" si="189"/>
        <v>10000</v>
      </c>
      <c r="K476" s="136"/>
    </row>
    <row r="477" spans="1:15">
      <c r="A477" s="205" t="s">
        <v>444</v>
      </c>
      <c r="B477" s="143"/>
      <c r="C477" s="147">
        <v>901</v>
      </c>
      <c r="D477" s="96" t="s">
        <v>310</v>
      </c>
      <c r="E477" s="145" t="s">
        <v>677</v>
      </c>
      <c r="F477" s="148"/>
      <c r="G477" s="148"/>
      <c r="H477" s="146">
        <f>H478</f>
        <v>9424.2000000000007</v>
      </c>
      <c r="I477" s="146">
        <f t="shared" si="189"/>
        <v>3135</v>
      </c>
      <c r="J477" s="181">
        <f t="shared" si="189"/>
        <v>10000</v>
      </c>
      <c r="K477" s="136"/>
    </row>
    <row r="478" spans="1:15">
      <c r="A478" s="182" t="s">
        <v>68</v>
      </c>
      <c r="B478" s="143"/>
      <c r="C478" s="147">
        <v>901</v>
      </c>
      <c r="D478" s="96" t="s">
        <v>310</v>
      </c>
      <c r="E478" s="145" t="s">
        <v>677</v>
      </c>
      <c r="F478" s="148" t="s">
        <v>69</v>
      </c>
      <c r="G478" s="87"/>
      <c r="H478" s="146">
        <f>H479</f>
        <v>9424.2000000000007</v>
      </c>
      <c r="I478" s="146">
        <f t="shared" si="189"/>
        <v>3135</v>
      </c>
      <c r="J478" s="181">
        <f t="shared" si="189"/>
        <v>10000</v>
      </c>
      <c r="K478" s="136"/>
    </row>
    <row r="479" spans="1:15" ht="26.4">
      <c r="A479" s="205" t="s">
        <v>70</v>
      </c>
      <c r="B479" s="143"/>
      <c r="C479" s="147">
        <v>901</v>
      </c>
      <c r="D479" s="96" t="s">
        <v>310</v>
      </c>
      <c r="E479" s="145" t="s">
        <v>677</v>
      </c>
      <c r="F479" s="148" t="s">
        <v>71</v>
      </c>
      <c r="G479" s="148">
        <v>900100</v>
      </c>
      <c r="H479" s="146">
        <v>9424.2000000000007</v>
      </c>
      <c r="I479" s="146">
        <v>3135</v>
      </c>
      <c r="J479" s="181">
        <v>10000</v>
      </c>
      <c r="K479" s="136"/>
      <c r="O479">
        <v>5635</v>
      </c>
    </row>
    <row r="480" spans="1:15" ht="26.4">
      <c r="A480" s="179" t="s">
        <v>545</v>
      </c>
      <c r="B480" s="140"/>
      <c r="C480" s="139">
        <v>901</v>
      </c>
      <c r="D480" s="79" t="s">
        <v>310</v>
      </c>
      <c r="E480" s="141" t="s">
        <v>172</v>
      </c>
      <c r="F480" s="149"/>
      <c r="G480" s="149"/>
      <c r="H480" s="144">
        <f>H481</f>
        <v>25583.599999999999</v>
      </c>
      <c r="I480" s="144">
        <f t="shared" ref="I480:J480" si="190">I481</f>
        <v>24400</v>
      </c>
      <c r="J480" s="144">
        <f t="shared" si="190"/>
        <v>24400</v>
      </c>
      <c r="K480" s="136"/>
    </row>
    <row r="481" spans="1:11">
      <c r="A481" s="179" t="s">
        <v>546</v>
      </c>
      <c r="B481" s="140"/>
      <c r="C481" s="139">
        <v>901</v>
      </c>
      <c r="D481" s="79" t="s">
        <v>310</v>
      </c>
      <c r="E481" s="141" t="s">
        <v>173</v>
      </c>
      <c r="F481" s="149"/>
      <c r="G481" s="149"/>
      <c r="H481" s="144">
        <f>H482</f>
        <v>25583.599999999999</v>
      </c>
      <c r="I481" s="144">
        <f t="shared" ref="I481:J481" si="191">I482</f>
        <v>24400</v>
      </c>
      <c r="J481" s="144">
        <f t="shared" si="191"/>
        <v>24400</v>
      </c>
      <c r="K481" s="136"/>
    </row>
    <row r="482" spans="1:11">
      <c r="A482" s="183" t="s">
        <v>709</v>
      </c>
      <c r="B482" s="140"/>
      <c r="C482" s="139">
        <v>901</v>
      </c>
      <c r="D482" s="79" t="s">
        <v>310</v>
      </c>
      <c r="E482" s="141" t="s">
        <v>361</v>
      </c>
      <c r="F482" s="148"/>
      <c r="G482" s="148"/>
      <c r="H482" s="144">
        <f>H483</f>
        <v>25583.599999999999</v>
      </c>
      <c r="I482" s="144">
        <f t="shared" ref="I482:J482" si="192">I483</f>
        <v>24400</v>
      </c>
      <c r="J482" s="177">
        <f t="shared" si="192"/>
        <v>24400</v>
      </c>
      <c r="K482" s="136"/>
    </row>
    <row r="483" spans="1:11" ht="26.4">
      <c r="A483" s="182" t="s">
        <v>314</v>
      </c>
      <c r="B483" s="143"/>
      <c r="C483" s="147">
        <v>901</v>
      </c>
      <c r="D483" s="96" t="s">
        <v>310</v>
      </c>
      <c r="E483" s="147" t="s">
        <v>362</v>
      </c>
      <c r="F483" s="148"/>
      <c r="G483" s="148"/>
      <c r="H483" s="146">
        <f>H484+H486+H488</f>
        <v>25583.599999999999</v>
      </c>
      <c r="I483" s="146">
        <f t="shared" ref="I483:J483" si="193">I484+I486+I488</f>
        <v>24400</v>
      </c>
      <c r="J483" s="181">
        <f t="shared" si="193"/>
        <v>24400</v>
      </c>
      <c r="K483" s="136"/>
    </row>
    <row r="484" spans="1:11" ht="39.6">
      <c r="A484" s="182" t="s">
        <v>63</v>
      </c>
      <c r="B484" s="143"/>
      <c r="C484" s="147">
        <v>901</v>
      </c>
      <c r="D484" s="96" t="s">
        <v>310</v>
      </c>
      <c r="E484" s="147" t="s">
        <v>362</v>
      </c>
      <c r="F484" s="148" t="s">
        <v>64</v>
      </c>
      <c r="G484" s="148"/>
      <c r="H484" s="146">
        <f>H485</f>
        <v>13099.4</v>
      </c>
      <c r="I484" s="146">
        <f t="shared" ref="I484:J484" si="194">I485</f>
        <v>12715.2</v>
      </c>
      <c r="J484" s="181">
        <f t="shared" si="194"/>
        <v>12715.2</v>
      </c>
      <c r="K484" s="136"/>
    </row>
    <row r="485" spans="1:11">
      <c r="A485" s="182" t="s">
        <v>77</v>
      </c>
      <c r="B485" s="143"/>
      <c r="C485" s="147">
        <v>901</v>
      </c>
      <c r="D485" s="96" t="s">
        <v>310</v>
      </c>
      <c r="E485" s="147" t="s">
        <v>362</v>
      </c>
      <c r="F485" s="148">
        <v>110</v>
      </c>
      <c r="G485" s="148">
        <v>900100</v>
      </c>
      <c r="H485" s="146">
        <v>13099.4</v>
      </c>
      <c r="I485" s="146">
        <v>12715.2</v>
      </c>
      <c r="J485" s="181">
        <v>12715.2</v>
      </c>
      <c r="K485" s="136"/>
    </row>
    <row r="486" spans="1:11">
      <c r="A486" s="182" t="s">
        <v>68</v>
      </c>
      <c r="B486" s="143"/>
      <c r="C486" s="147">
        <v>901</v>
      </c>
      <c r="D486" s="96" t="s">
        <v>310</v>
      </c>
      <c r="E486" s="147" t="s">
        <v>362</v>
      </c>
      <c r="F486" s="148" t="s">
        <v>69</v>
      </c>
      <c r="G486" s="148"/>
      <c r="H486" s="146">
        <f>H487</f>
        <v>12384.2</v>
      </c>
      <c r="I486" s="146">
        <f t="shared" ref="I486:J486" si="195">I487</f>
        <v>11684.8</v>
      </c>
      <c r="J486" s="181">
        <f t="shared" si="195"/>
        <v>11684.8</v>
      </c>
      <c r="K486" s="136"/>
    </row>
    <row r="487" spans="1:11" ht="26.4">
      <c r="A487" s="182" t="s">
        <v>70</v>
      </c>
      <c r="B487" s="143"/>
      <c r="C487" s="147">
        <v>901</v>
      </c>
      <c r="D487" s="96" t="s">
        <v>310</v>
      </c>
      <c r="E487" s="147" t="s">
        <v>362</v>
      </c>
      <c r="F487" s="148" t="s">
        <v>71</v>
      </c>
      <c r="G487" s="148">
        <v>900100</v>
      </c>
      <c r="H487" s="146">
        <v>12384.2</v>
      </c>
      <c r="I487" s="146">
        <v>11684.8</v>
      </c>
      <c r="J487" s="181">
        <v>11684.8</v>
      </c>
      <c r="K487" s="136"/>
    </row>
    <row r="488" spans="1:11">
      <c r="A488" s="182" t="s">
        <v>72</v>
      </c>
      <c r="B488" s="143"/>
      <c r="C488" s="147">
        <v>901</v>
      </c>
      <c r="D488" s="96" t="s">
        <v>310</v>
      </c>
      <c r="E488" s="147" t="s">
        <v>362</v>
      </c>
      <c r="F488" s="148">
        <v>800</v>
      </c>
      <c r="G488" s="148"/>
      <c r="H488" s="146">
        <f>H489</f>
        <v>100</v>
      </c>
      <c r="I488" s="146">
        <f t="shared" ref="I488:J488" si="196">I489</f>
        <v>0</v>
      </c>
      <c r="J488" s="181">
        <f t="shared" si="196"/>
        <v>0</v>
      </c>
      <c r="K488" s="136"/>
    </row>
    <row r="489" spans="1:11">
      <c r="A489" s="182" t="s">
        <v>74</v>
      </c>
      <c r="B489" s="143"/>
      <c r="C489" s="147">
        <v>901</v>
      </c>
      <c r="D489" s="96" t="s">
        <v>310</v>
      </c>
      <c r="E489" s="147" t="s">
        <v>362</v>
      </c>
      <c r="F489" s="148">
        <v>850</v>
      </c>
      <c r="G489" s="148">
        <v>900100</v>
      </c>
      <c r="H489" s="146">
        <v>100</v>
      </c>
      <c r="I489" s="146">
        <v>0</v>
      </c>
      <c r="J489" s="181">
        <v>0</v>
      </c>
      <c r="K489" s="136"/>
    </row>
    <row r="490" spans="1:11" ht="26.4">
      <c r="A490" s="188" t="s">
        <v>553</v>
      </c>
      <c r="B490" s="143"/>
      <c r="C490" s="139">
        <v>901</v>
      </c>
      <c r="D490" s="79" t="s">
        <v>310</v>
      </c>
      <c r="E490" s="141" t="s">
        <v>148</v>
      </c>
      <c r="F490" s="148"/>
      <c r="G490" s="148"/>
      <c r="H490" s="144">
        <f>H491</f>
        <v>2510.9</v>
      </c>
      <c r="I490" s="144">
        <f t="shared" ref="I490:J492" si="197">I491</f>
        <v>7</v>
      </c>
      <c r="J490" s="177">
        <f t="shared" si="197"/>
        <v>3607</v>
      </c>
      <c r="K490" s="136"/>
    </row>
    <row r="491" spans="1:11">
      <c r="A491" s="188" t="s">
        <v>731</v>
      </c>
      <c r="B491" s="143"/>
      <c r="C491" s="139">
        <v>901</v>
      </c>
      <c r="D491" s="79" t="s">
        <v>310</v>
      </c>
      <c r="E491" s="139" t="s">
        <v>732</v>
      </c>
      <c r="F491" s="148"/>
      <c r="G491" s="148"/>
      <c r="H491" s="144">
        <f>H492</f>
        <v>2510.9</v>
      </c>
      <c r="I491" s="144">
        <f t="shared" si="197"/>
        <v>7</v>
      </c>
      <c r="J491" s="177">
        <f t="shared" si="197"/>
        <v>3607</v>
      </c>
      <c r="K491" s="136"/>
    </row>
    <row r="492" spans="1:11" ht="39.6">
      <c r="A492" s="183" t="s">
        <v>414</v>
      </c>
      <c r="B492" s="143"/>
      <c r="C492" s="139">
        <v>901</v>
      </c>
      <c r="D492" s="79" t="s">
        <v>310</v>
      </c>
      <c r="E492" s="153" t="s">
        <v>149</v>
      </c>
      <c r="F492" s="149"/>
      <c r="G492" s="149"/>
      <c r="H492" s="144">
        <f>H493</f>
        <v>2510.9</v>
      </c>
      <c r="I492" s="144">
        <f t="shared" si="197"/>
        <v>7</v>
      </c>
      <c r="J492" s="177">
        <f t="shared" si="197"/>
        <v>3607</v>
      </c>
      <c r="K492" s="136"/>
    </row>
    <row r="493" spans="1:11">
      <c r="A493" s="182" t="s">
        <v>730</v>
      </c>
      <c r="B493" s="143"/>
      <c r="C493" s="147">
        <v>901</v>
      </c>
      <c r="D493" s="96" t="s">
        <v>310</v>
      </c>
      <c r="E493" s="154" t="s">
        <v>729</v>
      </c>
      <c r="F493" s="148"/>
      <c r="G493" s="148"/>
      <c r="H493" s="146">
        <f>H494</f>
        <v>2510.9</v>
      </c>
      <c r="I493" s="146">
        <f t="shared" ref="I493:J494" si="198">I494</f>
        <v>7</v>
      </c>
      <c r="J493" s="181">
        <f t="shared" si="198"/>
        <v>3607</v>
      </c>
      <c r="K493" s="136"/>
    </row>
    <row r="494" spans="1:11" ht="26.4">
      <c r="A494" s="182" t="s">
        <v>79</v>
      </c>
      <c r="B494" s="143"/>
      <c r="C494" s="147">
        <v>901</v>
      </c>
      <c r="D494" s="96" t="s">
        <v>310</v>
      </c>
      <c r="E494" s="154" t="s">
        <v>729</v>
      </c>
      <c r="F494" s="148">
        <v>600</v>
      </c>
      <c r="G494" s="148"/>
      <c r="H494" s="146">
        <f>H495</f>
        <v>2510.9</v>
      </c>
      <c r="I494" s="146">
        <f t="shared" si="198"/>
        <v>7</v>
      </c>
      <c r="J494" s="181">
        <f t="shared" si="198"/>
        <v>3607</v>
      </c>
      <c r="K494" s="136"/>
    </row>
    <row r="495" spans="1:11">
      <c r="A495" s="182" t="s">
        <v>81</v>
      </c>
      <c r="B495" s="143"/>
      <c r="C495" s="147">
        <v>901</v>
      </c>
      <c r="D495" s="96" t="s">
        <v>310</v>
      </c>
      <c r="E495" s="154" t="s">
        <v>729</v>
      </c>
      <c r="F495" s="148">
        <v>610</v>
      </c>
      <c r="G495" s="148">
        <v>900100</v>
      </c>
      <c r="H495" s="146">
        <v>2510.9</v>
      </c>
      <c r="I495" s="146">
        <v>7</v>
      </c>
      <c r="J495" s="181">
        <v>3607</v>
      </c>
      <c r="K495" s="136"/>
    </row>
    <row r="496" spans="1:11" ht="26.4">
      <c r="A496" s="183" t="s">
        <v>230</v>
      </c>
      <c r="B496" s="143"/>
      <c r="C496" s="139" t="s">
        <v>59</v>
      </c>
      <c r="D496" s="79" t="s">
        <v>310</v>
      </c>
      <c r="E496" s="141" t="s">
        <v>231</v>
      </c>
      <c r="F496" s="149"/>
      <c r="G496" s="149"/>
      <c r="H496" s="144">
        <f>H497+H514</f>
        <v>571293.10000000009</v>
      </c>
      <c r="I496" s="144">
        <f>I497+I514</f>
        <v>397264.30000000005</v>
      </c>
      <c r="J496" s="177">
        <f>J497+J514</f>
        <v>244905.2</v>
      </c>
      <c r="K496" s="136"/>
    </row>
    <row r="497" spans="1:11">
      <c r="A497" s="178" t="s">
        <v>235</v>
      </c>
      <c r="B497" s="143"/>
      <c r="C497" s="139" t="s">
        <v>59</v>
      </c>
      <c r="D497" s="79" t="s">
        <v>310</v>
      </c>
      <c r="E497" s="141" t="s">
        <v>236</v>
      </c>
      <c r="F497" s="149"/>
      <c r="G497" s="149"/>
      <c r="H497" s="144">
        <f>H509+H498</f>
        <v>156307.90000000002</v>
      </c>
      <c r="I497" s="144">
        <f>I509+I498</f>
        <v>160884.30000000002</v>
      </c>
      <c r="J497" s="177">
        <f>J509+J498</f>
        <v>3600</v>
      </c>
      <c r="K497" s="136"/>
    </row>
    <row r="498" spans="1:11" ht="26.4">
      <c r="A498" s="196" t="s">
        <v>401</v>
      </c>
      <c r="B498" s="143"/>
      <c r="C498" s="139" t="s">
        <v>59</v>
      </c>
      <c r="D498" s="79" t="s">
        <v>310</v>
      </c>
      <c r="E498" s="141" t="s">
        <v>402</v>
      </c>
      <c r="F498" s="149"/>
      <c r="G498" s="149"/>
      <c r="H498" s="144">
        <f>H506+H502+H499</f>
        <v>42032.600000000006</v>
      </c>
      <c r="I498" s="144">
        <f>I506+I502+I499</f>
        <v>13100</v>
      </c>
      <c r="J498" s="177">
        <f>J506+J502+J499</f>
        <v>3600</v>
      </c>
      <c r="K498" s="136"/>
    </row>
    <row r="499" spans="1:11" ht="26.4">
      <c r="A499" s="213" t="s">
        <v>816</v>
      </c>
      <c r="B499" s="143"/>
      <c r="C499" s="147" t="s">
        <v>59</v>
      </c>
      <c r="D499" s="96" t="s">
        <v>310</v>
      </c>
      <c r="E499" s="147" t="s">
        <v>817</v>
      </c>
      <c r="F499" s="148"/>
      <c r="G499" s="148"/>
      <c r="H499" s="146">
        <f>H500</f>
        <v>13551.5</v>
      </c>
      <c r="I499" s="146">
        <f t="shared" ref="I499:J500" si="199">I500</f>
        <v>11500</v>
      </c>
      <c r="J499" s="181">
        <f t="shared" si="199"/>
        <v>0</v>
      </c>
      <c r="K499" s="136"/>
    </row>
    <row r="500" spans="1:11">
      <c r="A500" s="182" t="s">
        <v>68</v>
      </c>
      <c r="B500" s="143"/>
      <c r="C500" s="147" t="s">
        <v>59</v>
      </c>
      <c r="D500" s="96" t="s">
        <v>310</v>
      </c>
      <c r="E500" s="147" t="s">
        <v>817</v>
      </c>
      <c r="F500" s="148">
        <v>200</v>
      </c>
      <c r="G500" s="148"/>
      <c r="H500" s="146">
        <f>H501</f>
        <v>13551.5</v>
      </c>
      <c r="I500" s="146">
        <f t="shared" si="199"/>
        <v>11500</v>
      </c>
      <c r="J500" s="181">
        <f t="shared" si="199"/>
        <v>0</v>
      </c>
      <c r="K500" s="136"/>
    </row>
    <row r="501" spans="1:11" ht="26.4">
      <c r="A501" s="182" t="s">
        <v>70</v>
      </c>
      <c r="B501" s="143"/>
      <c r="C501" s="147" t="s">
        <v>59</v>
      </c>
      <c r="D501" s="96" t="s">
        <v>310</v>
      </c>
      <c r="E501" s="147" t="s">
        <v>817</v>
      </c>
      <c r="F501" s="148">
        <v>240</v>
      </c>
      <c r="G501" s="148">
        <v>900100</v>
      </c>
      <c r="H501" s="146">
        <v>13551.5</v>
      </c>
      <c r="I501" s="146">
        <v>11500</v>
      </c>
      <c r="J501" s="181">
        <v>0</v>
      </c>
      <c r="K501" s="136"/>
    </row>
    <row r="502" spans="1:11" ht="26.4">
      <c r="A502" s="182" t="s">
        <v>754</v>
      </c>
      <c r="B502" s="143"/>
      <c r="C502" s="147" t="s">
        <v>59</v>
      </c>
      <c r="D502" s="96" t="s">
        <v>310</v>
      </c>
      <c r="E502" s="147" t="s">
        <v>757</v>
      </c>
      <c r="F502" s="148"/>
      <c r="G502" s="148"/>
      <c r="H502" s="146">
        <f>H503</f>
        <v>22810.9</v>
      </c>
      <c r="I502" s="146">
        <f t="shared" ref="I502:J502" si="200">I503</f>
        <v>0</v>
      </c>
      <c r="J502" s="181">
        <f t="shared" si="200"/>
        <v>0</v>
      </c>
      <c r="K502" s="136"/>
    </row>
    <row r="503" spans="1:11">
      <c r="A503" s="182" t="s">
        <v>68</v>
      </c>
      <c r="B503" s="143"/>
      <c r="C503" s="147" t="s">
        <v>59</v>
      </c>
      <c r="D503" s="96" t="s">
        <v>310</v>
      </c>
      <c r="E503" s="147" t="s">
        <v>757</v>
      </c>
      <c r="F503" s="148">
        <v>200</v>
      </c>
      <c r="G503" s="148"/>
      <c r="H503" s="146">
        <f>H504+H505</f>
        <v>22810.9</v>
      </c>
      <c r="I503" s="146">
        <f t="shared" ref="I503:J503" si="201">I504+I505</f>
        <v>0</v>
      </c>
      <c r="J503" s="181">
        <f t="shared" si="201"/>
        <v>0</v>
      </c>
      <c r="K503" s="136"/>
    </row>
    <row r="504" spans="1:11" ht="26.4">
      <c r="A504" s="182" t="s">
        <v>70</v>
      </c>
      <c r="B504" s="143"/>
      <c r="C504" s="147" t="s">
        <v>59</v>
      </c>
      <c r="D504" s="96" t="s">
        <v>310</v>
      </c>
      <c r="E504" s="147" t="s">
        <v>757</v>
      </c>
      <c r="F504" s="148">
        <v>240</v>
      </c>
      <c r="G504" s="148">
        <v>900302</v>
      </c>
      <c r="H504" s="146">
        <v>6843.3</v>
      </c>
      <c r="I504" s="146">
        <v>0</v>
      </c>
      <c r="J504" s="181">
        <v>0</v>
      </c>
      <c r="K504" s="136"/>
    </row>
    <row r="505" spans="1:11" ht="26.4">
      <c r="A505" s="182" t="s">
        <v>70</v>
      </c>
      <c r="B505" s="143"/>
      <c r="C505" s="147" t="s">
        <v>59</v>
      </c>
      <c r="D505" s="96" t="s">
        <v>310</v>
      </c>
      <c r="E505" s="147" t="s">
        <v>757</v>
      </c>
      <c r="F505" s="148">
        <v>240</v>
      </c>
      <c r="G505" s="148">
        <v>900100</v>
      </c>
      <c r="H505" s="146">
        <v>15967.6</v>
      </c>
      <c r="I505" s="146">
        <v>0</v>
      </c>
      <c r="J505" s="181">
        <v>0</v>
      </c>
      <c r="K505" s="136"/>
    </row>
    <row r="506" spans="1:11" ht="26.4">
      <c r="A506" s="182" t="s">
        <v>446</v>
      </c>
      <c r="B506" s="143"/>
      <c r="C506" s="147">
        <v>901</v>
      </c>
      <c r="D506" s="96" t="s">
        <v>310</v>
      </c>
      <c r="E506" s="147" t="s">
        <v>445</v>
      </c>
      <c r="F506" s="148"/>
      <c r="G506" s="148"/>
      <c r="H506" s="146">
        <f>H507</f>
        <v>5670.2</v>
      </c>
      <c r="I506" s="146">
        <f t="shared" ref="I506:J507" si="202">I507</f>
        <v>1600</v>
      </c>
      <c r="J506" s="181">
        <f t="shared" si="202"/>
        <v>3600</v>
      </c>
      <c r="K506" s="136"/>
    </row>
    <row r="507" spans="1:11">
      <c r="A507" s="182" t="s">
        <v>68</v>
      </c>
      <c r="B507" s="143"/>
      <c r="C507" s="147">
        <v>901</v>
      </c>
      <c r="D507" s="96" t="s">
        <v>310</v>
      </c>
      <c r="E507" s="147" t="s">
        <v>445</v>
      </c>
      <c r="F507" s="148">
        <v>200</v>
      </c>
      <c r="G507" s="148"/>
      <c r="H507" s="146">
        <f>H508</f>
        <v>5670.2</v>
      </c>
      <c r="I507" s="146">
        <f t="shared" si="202"/>
        <v>1600</v>
      </c>
      <c r="J507" s="181">
        <f t="shared" si="202"/>
        <v>3600</v>
      </c>
      <c r="K507" s="136"/>
    </row>
    <row r="508" spans="1:11" ht="26.4">
      <c r="A508" s="182" t="s">
        <v>70</v>
      </c>
      <c r="B508" s="143"/>
      <c r="C508" s="147">
        <v>901</v>
      </c>
      <c r="D508" s="96" t="s">
        <v>310</v>
      </c>
      <c r="E508" s="147" t="s">
        <v>445</v>
      </c>
      <c r="F508" s="148">
        <v>240</v>
      </c>
      <c r="G508" s="148">
        <v>900100</v>
      </c>
      <c r="H508" s="146">
        <v>5670.2</v>
      </c>
      <c r="I508" s="146">
        <v>1600</v>
      </c>
      <c r="J508" s="181">
        <v>3600</v>
      </c>
      <c r="K508" s="136"/>
    </row>
    <row r="509" spans="1:11">
      <c r="A509" s="183" t="s">
        <v>193</v>
      </c>
      <c r="B509" s="143"/>
      <c r="C509" s="147">
        <v>901</v>
      </c>
      <c r="D509" s="79" t="s">
        <v>310</v>
      </c>
      <c r="E509" s="141" t="s">
        <v>232</v>
      </c>
      <c r="F509" s="149"/>
      <c r="G509" s="149"/>
      <c r="H509" s="144">
        <f>H510</f>
        <v>114275.3</v>
      </c>
      <c r="I509" s="144">
        <f t="shared" ref="I509:J509" si="203">I510</f>
        <v>147784.30000000002</v>
      </c>
      <c r="J509" s="177">
        <f t="shared" si="203"/>
        <v>0</v>
      </c>
      <c r="K509" s="136"/>
    </row>
    <row r="510" spans="1:11" ht="39.6">
      <c r="A510" s="182" t="s">
        <v>755</v>
      </c>
      <c r="B510" s="143"/>
      <c r="C510" s="147">
        <v>901</v>
      </c>
      <c r="D510" s="96" t="s">
        <v>310</v>
      </c>
      <c r="E510" s="145" t="s">
        <v>483</v>
      </c>
      <c r="F510" s="148"/>
      <c r="G510" s="148"/>
      <c r="H510" s="146">
        <f t="shared" ref="H510:I510" si="204">H511</f>
        <v>114275.3</v>
      </c>
      <c r="I510" s="146">
        <f t="shared" si="204"/>
        <v>147784.30000000002</v>
      </c>
      <c r="J510" s="181">
        <f>J511</f>
        <v>0</v>
      </c>
      <c r="K510" s="136"/>
    </row>
    <row r="511" spans="1:11">
      <c r="A511" s="182" t="s">
        <v>68</v>
      </c>
      <c r="B511" s="143"/>
      <c r="C511" s="147">
        <v>901</v>
      </c>
      <c r="D511" s="96" t="s">
        <v>310</v>
      </c>
      <c r="E511" s="145" t="s">
        <v>483</v>
      </c>
      <c r="F511" s="148">
        <v>200</v>
      </c>
      <c r="G511" s="148"/>
      <c r="H511" s="146">
        <f t="shared" ref="H511:I511" si="205">SUM(H512:H513)</f>
        <v>114275.3</v>
      </c>
      <c r="I511" s="146">
        <f t="shared" si="205"/>
        <v>147784.30000000002</v>
      </c>
      <c r="J511" s="181">
        <f>SUM(J512:J513)</f>
        <v>0</v>
      </c>
      <c r="K511" s="136"/>
    </row>
    <row r="512" spans="1:11" ht="26.4">
      <c r="A512" s="182" t="s">
        <v>70</v>
      </c>
      <c r="B512" s="143"/>
      <c r="C512" s="147">
        <v>901</v>
      </c>
      <c r="D512" s="96" t="s">
        <v>310</v>
      </c>
      <c r="E512" s="145" t="s">
        <v>483</v>
      </c>
      <c r="F512" s="148">
        <v>240</v>
      </c>
      <c r="G512" s="148">
        <v>900302</v>
      </c>
      <c r="H512" s="146">
        <v>90277.5</v>
      </c>
      <c r="I512" s="146">
        <v>119853.1</v>
      </c>
      <c r="J512" s="181">
        <v>0</v>
      </c>
      <c r="K512" s="136"/>
    </row>
    <row r="513" spans="1:11" ht="26.4">
      <c r="A513" s="182" t="s">
        <v>70</v>
      </c>
      <c r="B513" s="143"/>
      <c r="C513" s="147">
        <v>901</v>
      </c>
      <c r="D513" s="96" t="s">
        <v>310</v>
      </c>
      <c r="E513" s="145" t="s">
        <v>483</v>
      </c>
      <c r="F513" s="148">
        <v>240</v>
      </c>
      <c r="G513" s="148">
        <v>900100</v>
      </c>
      <c r="H513" s="146">
        <v>23997.8</v>
      </c>
      <c r="I513" s="146">
        <v>27931.200000000001</v>
      </c>
      <c r="J513" s="181">
        <v>0</v>
      </c>
      <c r="K513" s="136"/>
    </row>
    <row r="514" spans="1:11" ht="26.4">
      <c r="A514" s="178" t="s">
        <v>434</v>
      </c>
      <c r="B514" s="143"/>
      <c r="C514" s="147">
        <v>901</v>
      </c>
      <c r="D514" s="79" t="s">
        <v>310</v>
      </c>
      <c r="E514" s="141" t="s">
        <v>237</v>
      </c>
      <c r="F514" s="149"/>
      <c r="G514" s="149"/>
      <c r="H514" s="144">
        <f>H515</f>
        <v>414985.2</v>
      </c>
      <c r="I514" s="144">
        <f t="shared" ref="I514:J514" si="206">I515</f>
        <v>236380</v>
      </c>
      <c r="J514" s="177">
        <f t="shared" si="206"/>
        <v>241305.2</v>
      </c>
      <c r="K514" s="136"/>
    </row>
    <row r="515" spans="1:11" ht="26.4">
      <c r="A515" s="196" t="s">
        <v>750</v>
      </c>
      <c r="B515" s="143"/>
      <c r="C515" s="147">
        <v>901</v>
      </c>
      <c r="D515" s="79" t="s">
        <v>310</v>
      </c>
      <c r="E515" s="141" t="s">
        <v>238</v>
      </c>
      <c r="F515" s="149"/>
      <c r="G515" s="149"/>
      <c r="H515" s="144">
        <f>H521+H524+H527+H516+H531</f>
        <v>414985.2</v>
      </c>
      <c r="I515" s="144">
        <f t="shared" ref="I515:J515" si="207">I521+I524+I527+I516+I531</f>
        <v>236380</v>
      </c>
      <c r="J515" s="177">
        <f t="shared" si="207"/>
        <v>241305.2</v>
      </c>
      <c r="K515" s="136"/>
    </row>
    <row r="516" spans="1:11">
      <c r="A516" s="200" t="s">
        <v>783</v>
      </c>
      <c r="B516" s="143"/>
      <c r="C516" s="147">
        <v>901</v>
      </c>
      <c r="D516" s="96" t="s">
        <v>310</v>
      </c>
      <c r="E516" s="145" t="s">
        <v>748</v>
      </c>
      <c r="F516" s="149"/>
      <c r="G516" s="149"/>
      <c r="H516" s="146">
        <f>H517+H519</f>
        <v>3173.1</v>
      </c>
      <c r="I516" s="146">
        <f t="shared" ref="I516:J516" si="208">I517+I519</f>
        <v>0</v>
      </c>
      <c r="J516" s="181">
        <f t="shared" si="208"/>
        <v>16897.7</v>
      </c>
      <c r="K516" s="136"/>
    </row>
    <row r="517" spans="1:11" ht="26.4">
      <c r="A517" s="182" t="s">
        <v>79</v>
      </c>
      <c r="B517" s="143"/>
      <c r="C517" s="147">
        <v>901</v>
      </c>
      <c r="D517" s="96" t="s">
        <v>310</v>
      </c>
      <c r="E517" s="145" t="s">
        <v>748</v>
      </c>
      <c r="F517" s="148">
        <v>600</v>
      </c>
      <c r="G517" s="149"/>
      <c r="H517" s="146">
        <f>H518</f>
        <v>3173.1</v>
      </c>
      <c r="I517" s="146">
        <f t="shared" ref="I517:J517" si="209">I518</f>
        <v>0</v>
      </c>
      <c r="J517" s="181">
        <f t="shared" si="209"/>
        <v>0</v>
      </c>
      <c r="K517" s="136"/>
    </row>
    <row r="518" spans="1:11">
      <c r="A518" s="182" t="s">
        <v>104</v>
      </c>
      <c r="B518" s="143"/>
      <c r="C518" s="147">
        <v>901</v>
      </c>
      <c r="D518" s="96" t="s">
        <v>310</v>
      </c>
      <c r="E518" s="145" t="s">
        <v>748</v>
      </c>
      <c r="F518" s="148">
        <v>620</v>
      </c>
      <c r="G518" s="148">
        <v>900100</v>
      </c>
      <c r="H518" s="146">
        <v>3173.1</v>
      </c>
      <c r="I518" s="146">
        <v>0</v>
      </c>
      <c r="J518" s="181">
        <v>0</v>
      </c>
      <c r="K518" s="136"/>
    </row>
    <row r="519" spans="1:11">
      <c r="A519" s="182" t="s">
        <v>68</v>
      </c>
      <c r="B519" s="143"/>
      <c r="C519" s="147">
        <v>901</v>
      </c>
      <c r="D519" s="96" t="s">
        <v>310</v>
      </c>
      <c r="E519" s="145" t="s">
        <v>748</v>
      </c>
      <c r="F519" s="148" t="s">
        <v>69</v>
      </c>
      <c r="G519" s="148"/>
      <c r="H519" s="146">
        <f>H520</f>
        <v>0</v>
      </c>
      <c r="I519" s="146">
        <f t="shared" ref="I519:J519" si="210">I520</f>
        <v>0</v>
      </c>
      <c r="J519" s="181">
        <f t="shared" si="210"/>
        <v>16897.7</v>
      </c>
      <c r="K519" s="136"/>
    </row>
    <row r="520" spans="1:11" ht="26.4">
      <c r="A520" s="182" t="s">
        <v>70</v>
      </c>
      <c r="B520" s="143"/>
      <c r="C520" s="147">
        <v>901</v>
      </c>
      <c r="D520" s="96" t="s">
        <v>310</v>
      </c>
      <c r="E520" s="145" t="s">
        <v>748</v>
      </c>
      <c r="F520" s="148" t="s">
        <v>71</v>
      </c>
      <c r="G520" s="148">
        <v>900100</v>
      </c>
      <c r="H520" s="146">
        <v>0</v>
      </c>
      <c r="I520" s="146">
        <v>0</v>
      </c>
      <c r="J520" s="181">
        <v>16897.7</v>
      </c>
      <c r="K520" s="136"/>
    </row>
    <row r="521" spans="1:11">
      <c r="A521" s="200" t="s">
        <v>784</v>
      </c>
      <c r="B521" s="143"/>
      <c r="C521" s="147">
        <v>901</v>
      </c>
      <c r="D521" s="96" t="s">
        <v>310</v>
      </c>
      <c r="E521" s="145" t="s">
        <v>758</v>
      </c>
      <c r="F521" s="148"/>
      <c r="G521" s="148"/>
      <c r="H521" s="146">
        <f>H522</f>
        <v>45573.4</v>
      </c>
      <c r="I521" s="146">
        <f t="shared" ref="I521:J522" si="211">I522</f>
        <v>39.5</v>
      </c>
      <c r="J521" s="181">
        <f t="shared" si="211"/>
        <v>11667</v>
      </c>
      <c r="K521" s="136"/>
    </row>
    <row r="522" spans="1:11">
      <c r="A522" s="182" t="s">
        <v>68</v>
      </c>
      <c r="B522" s="143"/>
      <c r="C522" s="147">
        <v>901</v>
      </c>
      <c r="D522" s="96" t="s">
        <v>310</v>
      </c>
      <c r="E522" s="145" t="s">
        <v>758</v>
      </c>
      <c r="F522" s="148" t="s">
        <v>69</v>
      </c>
      <c r="G522" s="148"/>
      <c r="H522" s="146">
        <f>H523</f>
        <v>45573.4</v>
      </c>
      <c r="I522" s="146">
        <f t="shared" si="211"/>
        <v>39.5</v>
      </c>
      <c r="J522" s="181">
        <f t="shared" si="211"/>
        <v>11667</v>
      </c>
      <c r="K522" s="136"/>
    </row>
    <row r="523" spans="1:11" ht="26.4">
      <c r="A523" s="182" t="s">
        <v>70</v>
      </c>
      <c r="B523" s="143"/>
      <c r="C523" s="147">
        <v>901</v>
      </c>
      <c r="D523" s="96" t="s">
        <v>310</v>
      </c>
      <c r="E523" s="145" t="s">
        <v>758</v>
      </c>
      <c r="F523" s="148" t="s">
        <v>71</v>
      </c>
      <c r="G523" s="148">
        <v>900100</v>
      </c>
      <c r="H523" s="146">
        <v>45573.4</v>
      </c>
      <c r="I523" s="146">
        <v>39.5</v>
      </c>
      <c r="J523" s="181">
        <v>11667</v>
      </c>
      <c r="K523" s="136"/>
    </row>
    <row r="524" spans="1:11">
      <c r="A524" s="182" t="s">
        <v>756</v>
      </c>
      <c r="B524" s="143"/>
      <c r="C524" s="147">
        <v>901</v>
      </c>
      <c r="D524" s="96" t="s">
        <v>310</v>
      </c>
      <c r="E524" s="145" t="s">
        <v>473</v>
      </c>
      <c r="F524" s="148"/>
      <c r="G524" s="148"/>
      <c r="H524" s="146">
        <f>H525</f>
        <v>107656.7</v>
      </c>
      <c r="I524" s="146">
        <f t="shared" ref="I524:J525" si="212">I525</f>
        <v>85540.5</v>
      </c>
      <c r="J524" s="181">
        <f t="shared" si="212"/>
        <v>85540.5</v>
      </c>
      <c r="K524" s="136"/>
    </row>
    <row r="525" spans="1:11">
      <c r="A525" s="182" t="s">
        <v>68</v>
      </c>
      <c r="B525" s="143"/>
      <c r="C525" s="147">
        <v>901</v>
      </c>
      <c r="D525" s="96" t="s">
        <v>310</v>
      </c>
      <c r="E525" s="145" t="s">
        <v>473</v>
      </c>
      <c r="F525" s="148" t="s">
        <v>69</v>
      </c>
      <c r="G525" s="148"/>
      <c r="H525" s="146">
        <f>H526</f>
        <v>107656.7</v>
      </c>
      <c r="I525" s="146">
        <f t="shared" si="212"/>
        <v>85540.5</v>
      </c>
      <c r="J525" s="181">
        <f t="shared" si="212"/>
        <v>85540.5</v>
      </c>
      <c r="K525" s="136"/>
    </row>
    <row r="526" spans="1:11" ht="26.4">
      <c r="A526" s="182" t="s">
        <v>70</v>
      </c>
      <c r="B526" s="143"/>
      <c r="C526" s="147">
        <v>901</v>
      </c>
      <c r="D526" s="96" t="s">
        <v>310</v>
      </c>
      <c r="E526" s="145" t="s">
        <v>473</v>
      </c>
      <c r="F526" s="148" t="s">
        <v>71</v>
      </c>
      <c r="G526" s="148">
        <v>900100</v>
      </c>
      <c r="H526" s="146">
        <v>107656.7</v>
      </c>
      <c r="I526" s="146">
        <v>85540.5</v>
      </c>
      <c r="J526" s="181">
        <v>85540.5</v>
      </c>
      <c r="K526" s="136"/>
    </row>
    <row r="527" spans="1:11" ht="26.4">
      <c r="A527" s="200" t="s">
        <v>836</v>
      </c>
      <c r="B527" s="143"/>
      <c r="C527" s="147">
        <v>901</v>
      </c>
      <c r="D527" s="96" t="s">
        <v>310</v>
      </c>
      <c r="E527" s="145" t="s">
        <v>837</v>
      </c>
      <c r="F527" s="148"/>
      <c r="G527" s="148"/>
      <c r="H527" s="146">
        <f>H528</f>
        <v>255991.3</v>
      </c>
      <c r="I527" s="146">
        <f t="shared" ref="I527:J527" si="213">I528</f>
        <v>150800</v>
      </c>
      <c r="J527" s="181">
        <f t="shared" si="213"/>
        <v>127200</v>
      </c>
      <c r="K527" s="136"/>
    </row>
    <row r="528" spans="1:11" ht="26.4">
      <c r="A528" s="182" t="s">
        <v>79</v>
      </c>
      <c r="B528" s="143"/>
      <c r="C528" s="147">
        <v>901</v>
      </c>
      <c r="D528" s="96" t="s">
        <v>310</v>
      </c>
      <c r="E528" s="145" t="s">
        <v>837</v>
      </c>
      <c r="F528" s="148">
        <v>600</v>
      </c>
      <c r="G528" s="148"/>
      <c r="H528" s="146">
        <f>H529+H530</f>
        <v>255991.3</v>
      </c>
      <c r="I528" s="146">
        <f t="shared" ref="I528:J528" si="214">I529+I530</f>
        <v>150800</v>
      </c>
      <c r="J528" s="181">
        <f t="shared" si="214"/>
        <v>127200</v>
      </c>
      <c r="K528" s="136"/>
    </row>
    <row r="529" spans="1:11">
      <c r="A529" s="182" t="s">
        <v>81</v>
      </c>
      <c r="B529" s="143"/>
      <c r="C529" s="147">
        <v>901</v>
      </c>
      <c r="D529" s="96" t="s">
        <v>310</v>
      </c>
      <c r="E529" s="145" t="s">
        <v>837</v>
      </c>
      <c r="F529" s="148">
        <v>610</v>
      </c>
      <c r="G529" s="148">
        <v>900100</v>
      </c>
      <c r="H529" s="146">
        <v>223125.6</v>
      </c>
      <c r="I529" s="146">
        <v>120800</v>
      </c>
      <c r="J529" s="181">
        <v>122200</v>
      </c>
      <c r="K529" s="136"/>
    </row>
    <row r="530" spans="1:11">
      <c r="A530" s="182" t="s">
        <v>104</v>
      </c>
      <c r="B530" s="143"/>
      <c r="C530" s="147">
        <v>901</v>
      </c>
      <c r="D530" s="96" t="s">
        <v>310</v>
      </c>
      <c r="E530" s="145" t="s">
        <v>837</v>
      </c>
      <c r="F530" s="148">
        <v>620</v>
      </c>
      <c r="G530" s="148">
        <v>900100</v>
      </c>
      <c r="H530" s="160">
        <v>32865.699999999997</v>
      </c>
      <c r="I530" s="160">
        <v>30000</v>
      </c>
      <c r="J530" s="197">
        <v>5000</v>
      </c>
      <c r="K530" s="136"/>
    </row>
    <row r="531" spans="1:11">
      <c r="A531" s="180" t="s">
        <v>866</v>
      </c>
      <c r="B531" s="143"/>
      <c r="C531" s="147">
        <v>901</v>
      </c>
      <c r="D531" s="96" t="s">
        <v>310</v>
      </c>
      <c r="E531" s="145" t="s">
        <v>867</v>
      </c>
      <c r="F531" s="148"/>
      <c r="G531" s="148"/>
      <c r="H531" s="146">
        <f>H532</f>
        <v>2590.6999999999998</v>
      </c>
      <c r="I531" s="146">
        <f t="shared" ref="I531:J531" si="215">I532</f>
        <v>0</v>
      </c>
      <c r="J531" s="181">
        <f t="shared" si="215"/>
        <v>0</v>
      </c>
      <c r="K531" s="136"/>
    </row>
    <row r="532" spans="1:11">
      <c r="A532" s="182" t="s">
        <v>68</v>
      </c>
      <c r="B532" s="143"/>
      <c r="C532" s="147">
        <v>901</v>
      </c>
      <c r="D532" s="96" t="s">
        <v>310</v>
      </c>
      <c r="E532" s="145" t="s">
        <v>867</v>
      </c>
      <c r="F532" s="148" t="s">
        <v>69</v>
      </c>
      <c r="G532" s="148"/>
      <c r="H532" s="146">
        <f>H533+H534</f>
        <v>2590.6999999999998</v>
      </c>
      <c r="I532" s="146">
        <f t="shared" ref="I532:J532" si="216">I533+I534</f>
        <v>0</v>
      </c>
      <c r="J532" s="181">
        <f t="shared" si="216"/>
        <v>0</v>
      </c>
      <c r="K532" s="136"/>
    </row>
    <row r="533" spans="1:11" ht="26.4">
      <c r="A533" s="182" t="s">
        <v>70</v>
      </c>
      <c r="B533" s="143"/>
      <c r="C533" s="147">
        <v>901</v>
      </c>
      <c r="D533" s="96" t="s">
        <v>310</v>
      </c>
      <c r="E533" s="145" t="s">
        <v>867</v>
      </c>
      <c r="F533" s="148" t="s">
        <v>71</v>
      </c>
      <c r="G533" s="148">
        <v>900302</v>
      </c>
      <c r="H533" s="146">
        <v>2046.6</v>
      </c>
      <c r="I533" s="146">
        <v>0</v>
      </c>
      <c r="J533" s="181">
        <v>0</v>
      </c>
      <c r="K533" s="136"/>
    </row>
    <row r="534" spans="1:11" ht="26.4">
      <c r="A534" s="182" t="s">
        <v>70</v>
      </c>
      <c r="B534" s="143"/>
      <c r="C534" s="147">
        <v>901</v>
      </c>
      <c r="D534" s="96" t="s">
        <v>310</v>
      </c>
      <c r="E534" s="145" t="s">
        <v>867</v>
      </c>
      <c r="F534" s="148" t="s">
        <v>71</v>
      </c>
      <c r="G534" s="148">
        <v>900100</v>
      </c>
      <c r="H534" s="146">
        <v>544.1</v>
      </c>
      <c r="I534" s="146">
        <v>0</v>
      </c>
      <c r="J534" s="181">
        <v>0</v>
      </c>
      <c r="K534" s="136"/>
    </row>
    <row r="535" spans="1:11">
      <c r="A535" s="198" t="s">
        <v>195</v>
      </c>
      <c r="B535" s="143"/>
      <c r="C535" s="139">
        <v>901</v>
      </c>
      <c r="D535" s="79" t="s">
        <v>310</v>
      </c>
      <c r="E535" s="92" t="s">
        <v>164</v>
      </c>
      <c r="F535" s="148"/>
      <c r="G535" s="148"/>
      <c r="H535" s="144">
        <f>H536</f>
        <v>5085.8</v>
      </c>
      <c r="I535" s="144">
        <f t="shared" ref="I535:J537" si="217">I536</f>
        <v>0</v>
      </c>
      <c r="J535" s="177">
        <f t="shared" si="217"/>
        <v>0</v>
      </c>
      <c r="K535" s="136"/>
    </row>
    <row r="536" spans="1:11">
      <c r="A536" s="182" t="s">
        <v>832</v>
      </c>
      <c r="B536" s="143"/>
      <c r="C536" s="147">
        <v>901</v>
      </c>
      <c r="D536" s="96" t="s">
        <v>310</v>
      </c>
      <c r="E536" s="145" t="s">
        <v>831</v>
      </c>
      <c r="F536" s="148"/>
      <c r="G536" s="148"/>
      <c r="H536" s="146">
        <f>H537</f>
        <v>5085.8</v>
      </c>
      <c r="I536" s="146">
        <f t="shared" si="217"/>
        <v>0</v>
      </c>
      <c r="J536" s="181">
        <f t="shared" si="217"/>
        <v>0</v>
      </c>
      <c r="K536" s="136"/>
    </row>
    <row r="537" spans="1:11">
      <c r="A537" s="182" t="s">
        <v>72</v>
      </c>
      <c r="B537" s="143"/>
      <c r="C537" s="147">
        <v>901</v>
      </c>
      <c r="D537" s="96" t="s">
        <v>310</v>
      </c>
      <c r="E537" s="145" t="s">
        <v>831</v>
      </c>
      <c r="F537" s="148" t="s">
        <v>73</v>
      </c>
      <c r="G537" s="148"/>
      <c r="H537" s="146">
        <f>H538</f>
        <v>5085.8</v>
      </c>
      <c r="I537" s="146">
        <f t="shared" si="217"/>
        <v>0</v>
      </c>
      <c r="J537" s="181">
        <f t="shared" si="217"/>
        <v>0</v>
      </c>
      <c r="K537" s="136"/>
    </row>
    <row r="538" spans="1:11">
      <c r="A538" s="182" t="s">
        <v>833</v>
      </c>
      <c r="B538" s="143"/>
      <c r="C538" s="147">
        <v>901</v>
      </c>
      <c r="D538" s="96" t="s">
        <v>310</v>
      </c>
      <c r="E538" s="145" t="s">
        <v>831</v>
      </c>
      <c r="F538" s="148">
        <v>830</v>
      </c>
      <c r="G538" s="148">
        <v>900100</v>
      </c>
      <c r="H538" s="146">
        <v>5085.8</v>
      </c>
      <c r="I538" s="146">
        <v>0</v>
      </c>
      <c r="J538" s="181">
        <v>0</v>
      </c>
      <c r="K538" s="136"/>
    </row>
    <row r="539" spans="1:11">
      <c r="A539" s="115" t="s">
        <v>100</v>
      </c>
      <c r="B539" s="162"/>
      <c r="C539" s="139">
        <v>901</v>
      </c>
      <c r="D539" s="79" t="s">
        <v>365</v>
      </c>
      <c r="E539" s="147"/>
      <c r="F539" s="147"/>
      <c r="G539" s="147"/>
      <c r="H539" s="144">
        <f>H548+H540</f>
        <v>5390.7</v>
      </c>
      <c r="I539" s="144">
        <f t="shared" ref="I539:J539" si="218">I548+I540</f>
        <v>73824.3</v>
      </c>
      <c r="J539" s="177">
        <f t="shared" si="218"/>
        <v>162297.1</v>
      </c>
      <c r="K539" s="136"/>
    </row>
    <row r="540" spans="1:11">
      <c r="A540" s="115" t="s">
        <v>821</v>
      </c>
      <c r="B540" s="162"/>
      <c r="C540" s="139">
        <v>901</v>
      </c>
      <c r="D540" s="79" t="s">
        <v>820</v>
      </c>
      <c r="E540" s="147"/>
      <c r="F540" s="147"/>
      <c r="G540" s="147"/>
      <c r="H540" s="144">
        <f>H541</f>
        <v>0</v>
      </c>
      <c r="I540" s="144">
        <f t="shared" ref="I540:J542" si="219">I541</f>
        <v>60426.6</v>
      </c>
      <c r="J540" s="177">
        <f t="shared" si="219"/>
        <v>155764.4</v>
      </c>
      <c r="K540" s="136"/>
    </row>
    <row r="541" spans="1:11" ht="26.4">
      <c r="A541" s="188" t="s">
        <v>553</v>
      </c>
      <c r="B541" s="162"/>
      <c r="C541" s="139">
        <v>901</v>
      </c>
      <c r="D541" s="79" t="s">
        <v>820</v>
      </c>
      <c r="E541" s="141" t="s">
        <v>148</v>
      </c>
      <c r="F541" s="90"/>
      <c r="G541" s="90"/>
      <c r="H541" s="144">
        <f>H542</f>
        <v>0</v>
      </c>
      <c r="I541" s="144">
        <f t="shared" si="219"/>
        <v>60426.6</v>
      </c>
      <c r="J541" s="177">
        <f t="shared" si="219"/>
        <v>155764.4</v>
      </c>
      <c r="K541" s="136"/>
    </row>
    <row r="542" spans="1:11">
      <c r="A542" s="183" t="s">
        <v>421</v>
      </c>
      <c r="B542" s="162"/>
      <c r="C542" s="139">
        <v>901</v>
      </c>
      <c r="D542" s="79" t="s">
        <v>820</v>
      </c>
      <c r="E542" s="153" t="s">
        <v>424</v>
      </c>
      <c r="F542" s="149"/>
      <c r="G542" s="149"/>
      <c r="H542" s="144">
        <f>H543</f>
        <v>0</v>
      </c>
      <c r="I542" s="144">
        <f t="shared" si="219"/>
        <v>60426.6</v>
      </c>
      <c r="J542" s="177">
        <f t="shared" si="219"/>
        <v>155764.4</v>
      </c>
      <c r="K542" s="136"/>
    </row>
    <row r="543" spans="1:11" ht="52.8">
      <c r="A543" s="183" t="s">
        <v>422</v>
      </c>
      <c r="B543" s="162"/>
      <c r="C543" s="139">
        <v>901</v>
      </c>
      <c r="D543" s="79" t="s">
        <v>820</v>
      </c>
      <c r="E543" s="154" t="s">
        <v>425</v>
      </c>
      <c r="F543" s="148"/>
      <c r="G543" s="148"/>
      <c r="H543" s="146">
        <f>H544</f>
        <v>0</v>
      </c>
      <c r="I543" s="146">
        <f t="shared" ref="I543:J544" si="220">I544</f>
        <v>60426.6</v>
      </c>
      <c r="J543" s="181">
        <f t="shared" si="220"/>
        <v>155764.4</v>
      </c>
      <c r="K543" s="136"/>
    </row>
    <row r="544" spans="1:11">
      <c r="A544" s="182" t="s">
        <v>423</v>
      </c>
      <c r="B544" s="162"/>
      <c r="C544" s="147">
        <v>901</v>
      </c>
      <c r="D544" s="96" t="s">
        <v>820</v>
      </c>
      <c r="E544" s="154" t="s">
        <v>426</v>
      </c>
      <c r="F544" s="148"/>
      <c r="G544" s="148"/>
      <c r="H544" s="146">
        <f>H545</f>
        <v>0</v>
      </c>
      <c r="I544" s="146">
        <f t="shared" si="220"/>
        <v>60426.6</v>
      </c>
      <c r="J544" s="181">
        <f t="shared" si="220"/>
        <v>155764.4</v>
      </c>
      <c r="K544" s="136"/>
    </row>
    <row r="545" spans="1:11">
      <c r="A545" s="182" t="s">
        <v>95</v>
      </c>
      <c r="B545" s="162"/>
      <c r="C545" s="147">
        <v>901</v>
      </c>
      <c r="D545" s="96" t="s">
        <v>820</v>
      </c>
      <c r="E545" s="154" t="s">
        <v>426</v>
      </c>
      <c r="F545" s="148" t="s">
        <v>96</v>
      </c>
      <c r="G545" s="148"/>
      <c r="H545" s="146">
        <f>H546+H547</f>
        <v>0</v>
      </c>
      <c r="I545" s="146">
        <f t="shared" ref="I545:J545" si="221">I546+I547</f>
        <v>60426.6</v>
      </c>
      <c r="J545" s="181">
        <f t="shared" si="221"/>
        <v>155764.4</v>
      </c>
      <c r="K545" s="136"/>
    </row>
    <row r="546" spans="1:11">
      <c r="A546" s="182" t="s">
        <v>97</v>
      </c>
      <c r="B546" s="162"/>
      <c r="C546" s="147">
        <v>901</v>
      </c>
      <c r="D546" s="96" t="s">
        <v>820</v>
      </c>
      <c r="E546" s="154" t="s">
        <v>426</v>
      </c>
      <c r="F546" s="148" t="s">
        <v>98</v>
      </c>
      <c r="G546" s="148">
        <v>900302</v>
      </c>
      <c r="H546" s="146">
        <v>0</v>
      </c>
      <c r="I546" s="146">
        <v>48037.1</v>
      </c>
      <c r="J546" s="181">
        <v>123832.1</v>
      </c>
      <c r="K546" s="136"/>
    </row>
    <row r="547" spans="1:11">
      <c r="A547" s="182" t="s">
        <v>97</v>
      </c>
      <c r="B547" s="162"/>
      <c r="C547" s="147">
        <v>901</v>
      </c>
      <c r="D547" s="96" t="s">
        <v>820</v>
      </c>
      <c r="E547" s="154" t="s">
        <v>426</v>
      </c>
      <c r="F547" s="148">
        <v>410</v>
      </c>
      <c r="G547" s="148">
        <v>900100</v>
      </c>
      <c r="H547" s="146">
        <v>0</v>
      </c>
      <c r="I547" s="146">
        <v>12389.5</v>
      </c>
      <c r="J547" s="181">
        <v>31932.3</v>
      </c>
      <c r="K547" s="136"/>
    </row>
    <row r="548" spans="1:11">
      <c r="A548" s="215" t="s">
        <v>101</v>
      </c>
      <c r="B548" s="163"/>
      <c r="C548" s="139">
        <v>901</v>
      </c>
      <c r="D548" s="79" t="s">
        <v>366</v>
      </c>
      <c r="E548" s="147"/>
      <c r="F548" s="147"/>
      <c r="G548" s="147"/>
      <c r="H548" s="144">
        <f>H549</f>
        <v>5390.7</v>
      </c>
      <c r="I548" s="144">
        <f t="shared" ref="I548:J548" si="222">I549</f>
        <v>13397.7</v>
      </c>
      <c r="J548" s="177">
        <f t="shared" si="222"/>
        <v>6532.7</v>
      </c>
      <c r="K548" s="136"/>
    </row>
    <row r="549" spans="1:11">
      <c r="A549" s="113" t="s">
        <v>456</v>
      </c>
      <c r="B549" s="162"/>
      <c r="C549" s="139">
        <v>901</v>
      </c>
      <c r="D549" s="79" t="s">
        <v>366</v>
      </c>
      <c r="E549" s="141" t="s">
        <v>153</v>
      </c>
      <c r="F549" s="147"/>
      <c r="G549" s="147"/>
      <c r="H549" s="144">
        <f>H555+H550</f>
        <v>5390.7</v>
      </c>
      <c r="I549" s="144">
        <f t="shared" ref="I549:J549" si="223">I555+I550</f>
        <v>13397.7</v>
      </c>
      <c r="J549" s="177">
        <f t="shared" si="223"/>
        <v>6532.7</v>
      </c>
      <c r="K549" s="136"/>
    </row>
    <row r="550" spans="1:11">
      <c r="A550" s="183" t="s">
        <v>673</v>
      </c>
      <c r="B550" s="143"/>
      <c r="C550" s="139" t="s">
        <v>59</v>
      </c>
      <c r="D550" s="79" t="s">
        <v>366</v>
      </c>
      <c r="E550" s="141" t="s">
        <v>475</v>
      </c>
      <c r="F550" s="148"/>
      <c r="G550" s="148"/>
      <c r="H550" s="144">
        <f>H551</f>
        <v>132.5</v>
      </c>
      <c r="I550" s="144">
        <f t="shared" ref="I550:J550" si="224">I551</f>
        <v>132.69999999999999</v>
      </c>
      <c r="J550" s="177">
        <f t="shared" si="224"/>
        <v>132.69999999999999</v>
      </c>
      <c r="K550" s="136"/>
    </row>
    <row r="551" spans="1:11" ht="26.4">
      <c r="A551" s="182" t="s">
        <v>478</v>
      </c>
      <c r="B551" s="143"/>
      <c r="C551" s="139" t="s">
        <v>59</v>
      </c>
      <c r="D551" s="79" t="s">
        <v>366</v>
      </c>
      <c r="E551" s="145" t="s">
        <v>476</v>
      </c>
      <c r="F551" s="148"/>
      <c r="G551" s="148"/>
      <c r="H551" s="146">
        <f>H552</f>
        <v>132.5</v>
      </c>
      <c r="I551" s="146">
        <f t="shared" ref="I551:J553" si="225">I552</f>
        <v>132.69999999999999</v>
      </c>
      <c r="J551" s="181">
        <f t="shared" si="225"/>
        <v>132.69999999999999</v>
      </c>
      <c r="K551" s="136"/>
    </row>
    <row r="552" spans="1:11" ht="52.8">
      <c r="A552" s="213" t="s">
        <v>887</v>
      </c>
      <c r="B552" s="143"/>
      <c r="C552" s="147" t="s">
        <v>59</v>
      </c>
      <c r="D552" s="96" t="s">
        <v>366</v>
      </c>
      <c r="E552" s="145" t="s">
        <v>674</v>
      </c>
      <c r="F552" s="148"/>
      <c r="G552" s="148"/>
      <c r="H552" s="146">
        <f>H553</f>
        <v>132.5</v>
      </c>
      <c r="I552" s="146">
        <f t="shared" si="225"/>
        <v>132.69999999999999</v>
      </c>
      <c r="J552" s="181">
        <f t="shared" si="225"/>
        <v>132.69999999999999</v>
      </c>
      <c r="K552" s="136"/>
    </row>
    <row r="553" spans="1:11">
      <c r="A553" s="182" t="s">
        <v>68</v>
      </c>
      <c r="B553" s="143"/>
      <c r="C553" s="147" t="s">
        <v>59</v>
      </c>
      <c r="D553" s="96" t="s">
        <v>366</v>
      </c>
      <c r="E553" s="145" t="s">
        <v>674</v>
      </c>
      <c r="F553" s="148">
        <v>200</v>
      </c>
      <c r="G553" s="148"/>
      <c r="H553" s="146">
        <f>H554</f>
        <v>132.5</v>
      </c>
      <c r="I553" s="146">
        <f t="shared" si="225"/>
        <v>132.69999999999999</v>
      </c>
      <c r="J553" s="181">
        <f t="shared" si="225"/>
        <v>132.69999999999999</v>
      </c>
      <c r="K553" s="136"/>
    </row>
    <row r="554" spans="1:11" ht="26.4">
      <c r="A554" s="205" t="s">
        <v>70</v>
      </c>
      <c r="B554" s="143"/>
      <c r="C554" s="147" t="s">
        <v>59</v>
      </c>
      <c r="D554" s="96" t="s">
        <v>366</v>
      </c>
      <c r="E554" s="145" t="s">
        <v>674</v>
      </c>
      <c r="F554" s="148">
        <v>240</v>
      </c>
      <c r="G554" s="148">
        <v>900303</v>
      </c>
      <c r="H554" s="146">
        <v>132.5</v>
      </c>
      <c r="I554" s="146">
        <v>132.69999999999999</v>
      </c>
      <c r="J554" s="181">
        <v>132.69999999999999</v>
      </c>
      <c r="K554" s="136"/>
    </row>
    <row r="555" spans="1:11">
      <c r="A555" s="186" t="s">
        <v>675</v>
      </c>
      <c r="B555" s="162"/>
      <c r="C555" s="139">
        <v>901</v>
      </c>
      <c r="D555" s="79" t="s">
        <v>366</v>
      </c>
      <c r="E555" s="141" t="s">
        <v>367</v>
      </c>
      <c r="F555" s="149"/>
      <c r="G555" s="149"/>
      <c r="H555" s="144">
        <f>H556</f>
        <v>5258.2</v>
      </c>
      <c r="I555" s="144">
        <f t="shared" ref="I555:J555" si="226">I556</f>
        <v>13265</v>
      </c>
      <c r="J555" s="177">
        <f t="shared" si="226"/>
        <v>6400</v>
      </c>
      <c r="K555" s="136"/>
    </row>
    <row r="556" spans="1:11" ht="28.5" customHeight="1">
      <c r="A556" s="216" t="s">
        <v>679</v>
      </c>
      <c r="B556" s="162"/>
      <c r="C556" s="147">
        <v>901</v>
      </c>
      <c r="D556" s="79" t="s">
        <v>366</v>
      </c>
      <c r="E556" s="141" t="s">
        <v>678</v>
      </c>
      <c r="F556" s="148"/>
      <c r="G556" s="148"/>
      <c r="H556" s="146">
        <f>H557+H560+H563+H566</f>
        <v>5258.2</v>
      </c>
      <c r="I556" s="146">
        <f>I557+I560+I563+I566</f>
        <v>13265</v>
      </c>
      <c r="J556" s="146">
        <f>J557+J560+J563+J566</f>
        <v>6400</v>
      </c>
      <c r="K556" s="136"/>
    </row>
    <row r="557" spans="1:11" ht="26.4">
      <c r="A557" s="205" t="s">
        <v>782</v>
      </c>
      <c r="B557" s="162"/>
      <c r="C557" s="147">
        <v>901</v>
      </c>
      <c r="D557" s="96" t="s">
        <v>366</v>
      </c>
      <c r="E557" s="145" t="s">
        <v>680</v>
      </c>
      <c r="F557" s="148"/>
      <c r="G557" s="148"/>
      <c r="H557" s="146">
        <f>H558</f>
        <v>1093.8</v>
      </c>
      <c r="I557" s="146">
        <f t="shared" ref="I557:J564" si="227">I558</f>
        <v>1100</v>
      </c>
      <c r="J557" s="181">
        <f t="shared" si="227"/>
        <v>1100</v>
      </c>
      <c r="K557" s="136"/>
    </row>
    <row r="558" spans="1:11">
      <c r="A558" s="182" t="s">
        <v>68</v>
      </c>
      <c r="B558" s="162"/>
      <c r="C558" s="147">
        <v>901</v>
      </c>
      <c r="D558" s="96" t="s">
        <v>366</v>
      </c>
      <c r="E558" s="145" t="s">
        <v>680</v>
      </c>
      <c r="F558" s="148" t="s">
        <v>69</v>
      </c>
      <c r="G558" s="148"/>
      <c r="H558" s="146">
        <f>H559</f>
        <v>1093.8</v>
      </c>
      <c r="I558" s="146">
        <f t="shared" si="227"/>
        <v>1100</v>
      </c>
      <c r="J558" s="181">
        <f t="shared" si="227"/>
        <v>1100</v>
      </c>
      <c r="K558" s="136"/>
    </row>
    <row r="559" spans="1:11" ht="26.4">
      <c r="A559" s="205" t="s">
        <v>70</v>
      </c>
      <c r="B559" s="162"/>
      <c r="C559" s="147">
        <v>901</v>
      </c>
      <c r="D559" s="96" t="s">
        <v>366</v>
      </c>
      <c r="E559" s="145" t="s">
        <v>680</v>
      </c>
      <c r="F559" s="148" t="s">
        <v>71</v>
      </c>
      <c r="G559" s="148">
        <v>900100</v>
      </c>
      <c r="H559" s="146">
        <v>1093.8</v>
      </c>
      <c r="I559" s="146">
        <v>1100</v>
      </c>
      <c r="J559" s="181">
        <v>1100</v>
      </c>
      <c r="K559" s="136"/>
    </row>
    <row r="560" spans="1:11" ht="52.8">
      <c r="A560" s="205" t="s">
        <v>683</v>
      </c>
      <c r="B560" s="162"/>
      <c r="C560" s="147">
        <v>901</v>
      </c>
      <c r="D560" s="96" t="s">
        <v>366</v>
      </c>
      <c r="E560" s="145" t="s">
        <v>681</v>
      </c>
      <c r="F560" s="148"/>
      <c r="G560" s="148"/>
      <c r="H560" s="146">
        <f>H561</f>
        <v>2218.4</v>
      </c>
      <c r="I560" s="146">
        <f t="shared" si="227"/>
        <v>3715</v>
      </c>
      <c r="J560" s="181">
        <f t="shared" si="227"/>
        <v>3300</v>
      </c>
      <c r="K560" s="136"/>
    </row>
    <row r="561" spans="1:11">
      <c r="A561" s="182" t="s">
        <v>68</v>
      </c>
      <c r="B561" s="162"/>
      <c r="C561" s="147">
        <v>901</v>
      </c>
      <c r="D561" s="96" t="s">
        <v>366</v>
      </c>
      <c r="E561" s="145" t="s">
        <v>681</v>
      </c>
      <c r="F561" s="148" t="s">
        <v>69</v>
      </c>
      <c r="G561" s="148"/>
      <c r="H561" s="146">
        <f>H562</f>
        <v>2218.4</v>
      </c>
      <c r="I561" s="146">
        <f t="shared" si="227"/>
        <v>3715</v>
      </c>
      <c r="J561" s="181">
        <f t="shared" si="227"/>
        <v>3300</v>
      </c>
      <c r="K561" s="136"/>
    </row>
    <row r="562" spans="1:11" ht="26.4">
      <c r="A562" s="205" t="s">
        <v>70</v>
      </c>
      <c r="B562" s="162"/>
      <c r="C562" s="147">
        <v>901</v>
      </c>
      <c r="D562" s="96" t="s">
        <v>366</v>
      </c>
      <c r="E562" s="145" t="s">
        <v>681</v>
      </c>
      <c r="F562" s="148" t="s">
        <v>71</v>
      </c>
      <c r="G562" s="148">
        <v>900100</v>
      </c>
      <c r="H562" s="146">
        <v>2218.4</v>
      </c>
      <c r="I562" s="146">
        <v>3715</v>
      </c>
      <c r="J562" s="181">
        <v>3300</v>
      </c>
      <c r="K562" s="136"/>
    </row>
    <row r="563" spans="1:11" ht="39.6">
      <c r="A563" s="205" t="s">
        <v>684</v>
      </c>
      <c r="B563" s="162"/>
      <c r="C563" s="147">
        <v>901</v>
      </c>
      <c r="D563" s="96" t="s">
        <v>366</v>
      </c>
      <c r="E563" s="145" t="s">
        <v>682</v>
      </c>
      <c r="F563" s="148"/>
      <c r="G563" s="148"/>
      <c r="H563" s="146">
        <f>H564</f>
        <v>1946</v>
      </c>
      <c r="I563" s="146">
        <f t="shared" si="227"/>
        <v>2000</v>
      </c>
      <c r="J563" s="181">
        <f t="shared" si="227"/>
        <v>2000</v>
      </c>
      <c r="K563" s="136"/>
    </row>
    <row r="564" spans="1:11">
      <c r="A564" s="182" t="s">
        <v>68</v>
      </c>
      <c r="B564" s="162"/>
      <c r="C564" s="147">
        <v>901</v>
      </c>
      <c r="D564" s="96" t="s">
        <v>366</v>
      </c>
      <c r="E564" s="145" t="s">
        <v>682</v>
      </c>
      <c r="F564" s="148" t="s">
        <v>69</v>
      </c>
      <c r="G564" s="148"/>
      <c r="H564" s="146">
        <f>H565</f>
        <v>1946</v>
      </c>
      <c r="I564" s="146">
        <f t="shared" si="227"/>
        <v>2000</v>
      </c>
      <c r="J564" s="181">
        <f t="shared" si="227"/>
        <v>2000</v>
      </c>
      <c r="K564" s="136"/>
    </row>
    <row r="565" spans="1:11" ht="26.4">
      <c r="A565" s="205" t="s">
        <v>70</v>
      </c>
      <c r="B565" s="162"/>
      <c r="C565" s="147">
        <v>901</v>
      </c>
      <c r="D565" s="96" t="s">
        <v>366</v>
      </c>
      <c r="E565" s="145" t="s">
        <v>682</v>
      </c>
      <c r="F565" s="148" t="s">
        <v>71</v>
      </c>
      <c r="G565" s="148">
        <v>900100</v>
      </c>
      <c r="H565" s="146">
        <v>1946</v>
      </c>
      <c r="I565" s="146">
        <v>2000</v>
      </c>
      <c r="J565" s="181">
        <v>2000</v>
      </c>
      <c r="K565" s="136"/>
    </row>
    <row r="566" spans="1:11" ht="26.4">
      <c r="A566" s="205" t="s">
        <v>939</v>
      </c>
      <c r="B566" s="162"/>
      <c r="C566" s="147">
        <v>901</v>
      </c>
      <c r="D566" s="96" t="s">
        <v>366</v>
      </c>
      <c r="E566" s="145" t="s">
        <v>938</v>
      </c>
      <c r="F566" s="148"/>
      <c r="G566" s="148"/>
      <c r="H566" s="146">
        <f>H567</f>
        <v>0</v>
      </c>
      <c r="I566" s="146">
        <f t="shared" ref="I566:J567" si="228">I567</f>
        <v>6450</v>
      </c>
      <c r="J566" s="146">
        <f t="shared" si="228"/>
        <v>0</v>
      </c>
      <c r="K566" s="136"/>
    </row>
    <row r="567" spans="1:11">
      <c r="A567" s="182" t="s">
        <v>68</v>
      </c>
      <c r="B567" s="162"/>
      <c r="C567" s="147">
        <v>901</v>
      </c>
      <c r="D567" s="96" t="s">
        <v>366</v>
      </c>
      <c r="E567" s="145" t="s">
        <v>938</v>
      </c>
      <c r="F567" s="148" t="s">
        <v>69</v>
      </c>
      <c r="G567" s="148"/>
      <c r="H567" s="146">
        <f>H568</f>
        <v>0</v>
      </c>
      <c r="I567" s="146">
        <f t="shared" si="228"/>
        <v>6450</v>
      </c>
      <c r="J567" s="146">
        <f t="shared" si="228"/>
        <v>0</v>
      </c>
      <c r="K567" s="136"/>
    </row>
    <row r="568" spans="1:11" ht="26.4">
      <c r="A568" s="205" t="s">
        <v>70</v>
      </c>
      <c r="B568" s="162"/>
      <c r="C568" s="147">
        <v>901</v>
      </c>
      <c r="D568" s="96" t="s">
        <v>366</v>
      </c>
      <c r="E568" s="145" t="s">
        <v>938</v>
      </c>
      <c r="F568" s="148" t="s">
        <v>71</v>
      </c>
      <c r="G568" s="148">
        <v>900100</v>
      </c>
      <c r="H568" s="146">
        <v>0</v>
      </c>
      <c r="I568" s="146">
        <v>6450</v>
      </c>
      <c r="J568" s="181">
        <v>0</v>
      </c>
      <c r="K568" s="136"/>
    </row>
    <row r="569" spans="1:11" ht="19.5" customHeight="1">
      <c r="A569" s="111" t="s">
        <v>102</v>
      </c>
      <c r="B569" s="103"/>
      <c r="C569" s="76" t="s">
        <v>59</v>
      </c>
      <c r="D569" s="77" t="s">
        <v>395</v>
      </c>
      <c r="E569" s="76"/>
      <c r="F569" s="76"/>
      <c r="G569" s="76"/>
      <c r="H569" s="144">
        <f>H582+H617+H624+H636+H570</f>
        <v>449808.70000000007</v>
      </c>
      <c r="I569" s="144">
        <f>I582+I617+I624+I636+I570</f>
        <v>680460.5</v>
      </c>
      <c r="J569" s="177">
        <f>J582+J617+J624+J636+J570</f>
        <v>66191.100000000006</v>
      </c>
      <c r="K569" s="136"/>
    </row>
    <row r="570" spans="1:11" ht="18" customHeight="1">
      <c r="A570" s="116" t="s">
        <v>130</v>
      </c>
      <c r="B570" s="103"/>
      <c r="C570" s="76" t="s">
        <v>59</v>
      </c>
      <c r="D570" s="79" t="s">
        <v>279</v>
      </c>
      <c r="E570" s="78"/>
      <c r="F570" s="76"/>
      <c r="G570" s="76"/>
      <c r="H570" s="144">
        <f>H571</f>
        <v>0</v>
      </c>
      <c r="I570" s="144">
        <f t="shared" ref="I570:J570" si="229">I571</f>
        <v>267997.90000000002</v>
      </c>
      <c r="J570" s="177">
        <f t="shared" si="229"/>
        <v>0</v>
      </c>
      <c r="K570" s="136"/>
    </row>
    <row r="571" spans="1:11" ht="18" customHeight="1">
      <c r="A571" s="117" t="s">
        <v>274</v>
      </c>
      <c r="B571" s="103"/>
      <c r="C571" s="76" t="s">
        <v>59</v>
      </c>
      <c r="D571" s="79" t="s">
        <v>279</v>
      </c>
      <c r="E571" s="141" t="s">
        <v>184</v>
      </c>
      <c r="F571" s="76"/>
      <c r="G571" s="76"/>
      <c r="H571" s="144">
        <f>H573</f>
        <v>0</v>
      </c>
      <c r="I571" s="144">
        <f t="shared" ref="I571:J571" si="230">I573</f>
        <v>267997.90000000002</v>
      </c>
      <c r="J571" s="177">
        <f t="shared" si="230"/>
        <v>0</v>
      </c>
      <c r="K571" s="136"/>
    </row>
    <row r="572" spans="1:11" ht="15.75" customHeight="1">
      <c r="A572" s="122" t="s">
        <v>132</v>
      </c>
      <c r="B572" s="103"/>
      <c r="C572" s="76" t="s">
        <v>59</v>
      </c>
      <c r="D572" s="79" t="s">
        <v>279</v>
      </c>
      <c r="E572" s="141" t="s">
        <v>262</v>
      </c>
      <c r="F572" s="76"/>
      <c r="G572" s="76"/>
      <c r="H572" s="144">
        <f>H573</f>
        <v>0</v>
      </c>
      <c r="I572" s="144">
        <f t="shared" ref="I572:J572" si="231">I573</f>
        <v>267997.90000000002</v>
      </c>
      <c r="J572" s="177">
        <f t="shared" si="231"/>
        <v>0</v>
      </c>
      <c r="K572" s="136"/>
    </row>
    <row r="573" spans="1:11" ht="28.5" customHeight="1">
      <c r="A573" s="183" t="s">
        <v>804</v>
      </c>
      <c r="B573" s="103"/>
      <c r="C573" s="76" t="s">
        <v>59</v>
      </c>
      <c r="D573" s="79" t="s">
        <v>279</v>
      </c>
      <c r="E573" s="141" t="s">
        <v>806</v>
      </c>
      <c r="F573" s="149"/>
      <c r="G573" s="149"/>
      <c r="H573" s="144">
        <f t="shared" ref="H573:J574" si="232">H574</f>
        <v>0</v>
      </c>
      <c r="I573" s="144">
        <f>I574+I578</f>
        <v>267997.90000000002</v>
      </c>
      <c r="J573" s="177">
        <f t="shared" si="232"/>
        <v>0</v>
      </c>
      <c r="K573" s="136"/>
    </row>
    <row r="574" spans="1:11" ht="26.4">
      <c r="A574" s="182" t="s">
        <v>805</v>
      </c>
      <c r="B574" s="103"/>
      <c r="C574" s="147">
        <v>901</v>
      </c>
      <c r="D574" s="96" t="s">
        <v>279</v>
      </c>
      <c r="E574" s="145" t="s">
        <v>807</v>
      </c>
      <c r="F574" s="148"/>
      <c r="G574" s="148"/>
      <c r="H574" s="146">
        <f t="shared" si="232"/>
        <v>0</v>
      </c>
      <c r="I574" s="146">
        <f t="shared" si="232"/>
        <v>256263.9</v>
      </c>
      <c r="J574" s="181">
        <f t="shared" si="232"/>
        <v>0</v>
      </c>
      <c r="K574" s="136"/>
    </row>
    <row r="575" spans="1:11">
      <c r="A575" s="182" t="s">
        <v>68</v>
      </c>
      <c r="B575" s="103"/>
      <c r="C575" s="147">
        <v>901</v>
      </c>
      <c r="D575" s="96" t="s">
        <v>279</v>
      </c>
      <c r="E575" s="145" t="s">
        <v>807</v>
      </c>
      <c r="F575" s="148">
        <v>200</v>
      </c>
      <c r="G575" s="148"/>
      <c r="H575" s="146">
        <f>H576+H577</f>
        <v>0</v>
      </c>
      <c r="I575" s="146">
        <f>I576+I577</f>
        <v>256263.9</v>
      </c>
      <c r="J575" s="181">
        <f>J576+J577</f>
        <v>0</v>
      </c>
      <c r="K575" s="136"/>
    </row>
    <row r="576" spans="1:11" ht="26.4">
      <c r="A576" s="182" t="s">
        <v>70</v>
      </c>
      <c r="B576" s="103"/>
      <c r="C576" s="147">
        <v>901</v>
      </c>
      <c r="D576" s="96" t="s">
        <v>279</v>
      </c>
      <c r="E576" s="145" t="s">
        <v>807</v>
      </c>
      <c r="F576" s="87">
        <v>240</v>
      </c>
      <c r="G576" s="148">
        <v>900302</v>
      </c>
      <c r="H576" s="146">
        <v>0</v>
      </c>
      <c r="I576" s="146">
        <v>207830</v>
      </c>
      <c r="J576" s="181">
        <v>0</v>
      </c>
      <c r="K576" s="136"/>
    </row>
    <row r="577" spans="1:11" ht="26.4">
      <c r="A577" s="182" t="s">
        <v>70</v>
      </c>
      <c r="B577" s="103"/>
      <c r="C577" s="147">
        <v>901</v>
      </c>
      <c r="D577" s="96" t="s">
        <v>279</v>
      </c>
      <c r="E577" s="145" t="s">
        <v>807</v>
      </c>
      <c r="F577" s="87">
        <v>240</v>
      </c>
      <c r="G577" s="148">
        <v>900100</v>
      </c>
      <c r="H577" s="146">
        <v>0</v>
      </c>
      <c r="I577" s="146">
        <v>48433.9</v>
      </c>
      <c r="J577" s="181">
        <v>0</v>
      </c>
      <c r="K577" s="136"/>
    </row>
    <row r="578" spans="1:11" ht="39.6">
      <c r="A578" s="182" t="s">
        <v>922</v>
      </c>
      <c r="B578" s="103"/>
      <c r="C578" s="147">
        <v>901</v>
      </c>
      <c r="D578" s="96" t="s">
        <v>279</v>
      </c>
      <c r="E578" s="145" t="s">
        <v>921</v>
      </c>
      <c r="F578" s="87"/>
      <c r="G578" s="148"/>
      <c r="H578" s="146">
        <f>H579</f>
        <v>0</v>
      </c>
      <c r="I578" s="146">
        <f>I579</f>
        <v>11734</v>
      </c>
      <c r="J578" s="181">
        <f>J579</f>
        <v>0</v>
      </c>
      <c r="K578" s="136"/>
    </row>
    <row r="579" spans="1:11">
      <c r="A579" s="182" t="s">
        <v>68</v>
      </c>
      <c r="B579" s="103"/>
      <c r="C579" s="147">
        <v>901</v>
      </c>
      <c r="D579" s="96" t="s">
        <v>279</v>
      </c>
      <c r="E579" s="145" t="s">
        <v>921</v>
      </c>
      <c r="F579" s="148">
        <v>200</v>
      </c>
      <c r="G579" s="148"/>
      <c r="H579" s="146">
        <f>H580+H581</f>
        <v>0</v>
      </c>
      <c r="I579" s="146">
        <f>I580+I581</f>
        <v>11734</v>
      </c>
      <c r="J579" s="181">
        <f>J580+J581</f>
        <v>0</v>
      </c>
      <c r="K579" s="136"/>
    </row>
    <row r="580" spans="1:11" ht="26.4">
      <c r="A580" s="182" t="s">
        <v>70</v>
      </c>
      <c r="B580" s="103"/>
      <c r="C580" s="147">
        <v>901</v>
      </c>
      <c r="D580" s="96" t="s">
        <v>279</v>
      </c>
      <c r="E580" s="145" t="s">
        <v>921</v>
      </c>
      <c r="F580" s="87">
        <v>240</v>
      </c>
      <c r="G580" s="148">
        <v>900302</v>
      </c>
      <c r="H580" s="146">
        <v>0</v>
      </c>
      <c r="I580" s="164">
        <v>9516.2999999999993</v>
      </c>
      <c r="J580" s="181">
        <v>0</v>
      </c>
      <c r="K580" s="136"/>
    </row>
    <row r="581" spans="1:11" ht="26.4">
      <c r="A581" s="182" t="s">
        <v>70</v>
      </c>
      <c r="B581" s="103"/>
      <c r="C581" s="147">
        <v>901</v>
      </c>
      <c r="D581" s="96" t="s">
        <v>279</v>
      </c>
      <c r="E581" s="145" t="s">
        <v>921</v>
      </c>
      <c r="F581" s="87">
        <v>240</v>
      </c>
      <c r="G581" s="148">
        <v>900100</v>
      </c>
      <c r="H581" s="146">
        <v>0</v>
      </c>
      <c r="I581" s="164">
        <v>2217.6999999999998</v>
      </c>
      <c r="J581" s="181">
        <v>0</v>
      </c>
      <c r="K581" s="136"/>
    </row>
    <row r="582" spans="1:11" ht="15.75" customHeight="1">
      <c r="A582" s="183" t="s">
        <v>131</v>
      </c>
      <c r="B582" s="103"/>
      <c r="C582" s="139">
        <v>901</v>
      </c>
      <c r="D582" s="70" t="s">
        <v>275</v>
      </c>
      <c r="E582" s="76"/>
      <c r="F582" s="76"/>
      <c r="G582" s="76"/>
      <c r="H582" s="144">
        <f>H583</f>
        <v>378571.80000000005</v>
      </c>
      <c r="I582" s="144">
        <f>I583</f>
        <v>346271.49999999994</v>
      </c>
      <c r="J582" s="177">
        <f t="shared" ref="J582" si="233">J583</f>
        <v>0</v>
      </c>
      <c r="K582" s="136"/>
    </row>
    <row r="583" spans="1:11" ht="21" customHeight="1">
      <c r="A583" s="186" t="s">
        <v>606</v>
      </c>
      <c r="B583" s="103"/>
      <c r="C583" s="139">
        <v>901</v>
      </c>
      <c r="D583" s="70" t="s">
        <v>275</v>
      </c>
      <c r="E583" s="141" t="s">
        <v>184</v>
      </c>
      <c r="F583" s="148"/>
      <c r="G583" s="148"/>
      <c r="H583" s="144">
        <f>H584</f>
        <v>378571.80000000005</v>
      </c>
      <c r="I583" s="144">
        <f t="shared" ref="I583:J583" si="234">I584</f>
        <v>346271.49999999994</v>
      </c>
      <c r="J583" s="177">
        <f t="shared" si="234"/>
        <v>0</v>
      </c>
      <c r="K583" s="136"/>
    </row>
    <row r="584" spans="1:11" ht="20.25" customHeight="1">
      <c r="A584" s="122" t="s">
        <v>132</v>
      </c>
      <c r="B584" s="103"/>
      <c r="C584" s="139">
        <v>901</v>
      </c>
      <c r="D584" s="70" t="s">
        <v>275</v>
      </c>
      <c r="E584" s="141" t="s">
        <v>262</v>
      </c>
      <c r="F584" s="149"/>
      <c r="G584" s="149"/>
      <c r="H584" s="144">
        <f>H585</f>
        <v>378571.80000000005</v>
      </c>
      <c r="I584" s="144">
        <f t="shared" ref="I584:J584" si="235">I585</f>
        <v>346271.49999999994</v>
      </c>
      <c r="J584" s="181">
        <f t="shared" si="235"/>
        <v>0</v>
      </c>
      <c r="K584" s="136"/>
    </row>
    <row r="585" spans="1:11" ht="26.4">
      <c r="A585" s="183" t="s">
        <v>569</v>
      </c>
      <c r="B585" s="103"/>
      <c r="C585" s="139">
        <v>901</v>
      </c>
      <c r="D585" s="70" t="s">
        <v>275</v>
      </c>
      <c r="E585" s="141" t="s">
        <v>799</v>
      </c>
      <c r="F585" s="149"/>
      <c r="G585" s="149"/>
      <c r="H585" s="144">
        <f>SUM(H586+H593+H598+H610+H602+H606+H614+H590)</f>
        <v>378571.80000000005</v>
      </c>
      <c r="I585" s="144">
        <f t="shared" ref="I585:J585" si="236">SUM(I586+I593+I598+I610+I602+I606+I614)</f>
        <v>346271.49999999994</v>
      </c>
      <c r="J585" s="177">
        <f t="shared" si="236"/>
        <v>0</v>
      </c>
      <c r="K585" s="136"/>
    </row>
    <row r="586" spans="1:11" ht="26.4">
      <c r="A586" s="182" t="s">
        <v>800</v>
      </c>
      <c r="B586" s="103"/>
      <c r="C586" s="147">
        <v>901</v>
      </c>
      <c r="D586" s="106" t="s">
        <v>275</v>
      </c>
      <c r="E586" s="145" t="s">
        <v>801</v>
      </c>
      <c r="F586" s="148"/>
      <c r="G586" s="148"/>
      <c r="H586" s="146">
        <f>H587</f>
        <v>29602.899999999998</v>
      </c>
      <c r="I586" s="146">
        <f t="shared" ref="I586:J586" si="237">I587</f>
        <v>0</v>
      </c>
      <c r="J586" s="181">
        <f t="shared" si="237"/>
        <v>0</v>
      </c>
      <c r="K586" s="136"/>
    </row>
    <row r="587" spans="1:11">
      <c r="A587" s="182" t="s">
        <v>68</v>
      </c>
      <c r="B587" s="103"/>
      <c r="C587" s="147">
        <v>901</v>
      </c>
      <c r="D587" s="106" t="s">
        <v>275</v>
      </c>
      <c r="E587" s="145" t="s">
        <v>801</v>
      </c>
      <c r="F587" s="148">
        <v>200</v>
      </c>
      <c r="G587" s="148"/>
      <c r="H587" s="146">
        <f>H588+H589</f>
        <v>29602.899999999998</v>
      </c>
      <c r="I587" s="146">
        <f t="shared" ref="I587:J587" si="238">I588+I589</f>
        <v>0</v>
      </c>
      <c r="J587" s="181">
        <f t="shared" si="238"/>
        <v>0</v>
      </c>
      <c r="K587" s="136"/>
    </row>
    <row r="588" spans="1:11" ht="26.4">
      <c r="A588" s="182" t="s">
        <v>70</v>
      </c>
      <c r="B588" s="103"/>
      <c r="C588" s="147">
        <v>901</v>
      </c>
      <c r="D588" s="106" t="s">
        <v>275</v>
      </c>
      <c r="E588" s="145" t="s">
        <v>801</v>
      </c>
      <c r="F588" s="87">
        <v>240</v>
      </c>
      <c r="G588" s="148">
        <v>900302</v>
      </c>
      <c r="H588" s="146">
        <v>26642.6</v>
      </c>
      <c r="I588" s="146">
        <v>0</v>
      </c>
      <c r="J588" s="181">
        <v>0</v>
      </c>
      <c r="K588" s="136"/>
    </row>
    <row r="589" spans="1:11" ht="26.4">
      <c r="A589" s="182" t="s">
        <v>70</v>
      </c>
      <c r="B589" s="103"/>
      <c r="C589" s="147">
        <v>901</v>
      </c>
      <c r="D589" s="106" t="s">
        <v>275</v>
      </c>
      <c r="E589" s="145" t="s">
        <v>801</v>
      </c>
      <c r="F589" s="87">
        <v>240</v>
      </c>
      <c r="G589" s="148">
        <v>900100</v>
      </c>
      <c r="H589" s="146">
        <v>2960.3</v>
      </c>
      <c r="I589" s="146">
        <v>0</v>
      </c>
      <c r="J589" s="181">
        <v>0</v>
      </c>
      <c r="K589" s="136"/>
    </row>
    <row r="590" spans="1:11" ht="26.4">
      <c r="A590" s="182" t="s">
        <v>907</v>
      </c>
      <c r="B590" s="103"/>
      <c r="C590" s="147">
        <v>901</v>
      </c>
      <c r="D590" s="106" t="s">
        <v>275</v>
      </c>
      <c r="E590" s="145" t="s">
        <v>908</v>
      </c>
      <c r="F590" s="148"/>
      <c r="G590" s="148"/>
      <c r="H590" s="146">
        <f>H591</f>
        <v>69</v>
      </c>
      <c r="I590" s="146">
        <f t="shared" ref="I590:J591" si="239">I591</f>
        <v>0</v>
      </c>
      <c r="J590" s="181">
        <f t="shared" si="239"/>
        <v>0</v>
      </c>
      <c r="K590" s="136"/>
    </row>
    <row r="591" spans="1:11">
      <c r="A591" s="182" t="s">
        <v>68</v>
      </c>
      <c r="B591" s="103"/>
      <c r="C591" s="147">
        <v>901</v>
      </c>
      <c r="D591" s="106" t="s">
        <v>275</v>
      </c>
      <c r="E591" s="145" t="s">
        <v>908</v>
      </c>
      <c r="F591" s="148">
        <v>200</v>
      </c>
      <c r="G591" s="148"/>
      <c r="H591" s="146">
        <f>H592</f>
        <v>69</v>
      </c>
      <c r="I591" s="146">
        <f t="shared" si="239"/>
        <v>0</v>
      </c>
      <c r="J591" s="181">
        <f t="shared" si="239"/>
        <v>0</v>
      </c>
      <c r="K591" s="136"/>
    </row>
    <row r="592" spans="1:11" ht="26.4">
      <c r="A592" s="182" t="s">
        <v>70</v>
      </c>
      <c r="B592" s="103"/>
      <c r="C592" s="147">
        <v>901</v>
      </c>
      <c r="D592" s="106" t="s">
        <v>275</v>
      </c>
      <c r="E592" s="145" t="s">
        <v>908</v>
      </c>
      <c r="F592" s="87">
        <v>240</v>
      </c>
      <c r="G592" s="148">
        <v>900100</v>
      </c>
      <c r="H592" s="146">
        <v>69</v>
      </c>
      <c r="I592" s="146">
        <v>0</v>
      </c>
      <c r="J592" s="181">
        <v>0</v>
      </c>
      <c r="K592" s="136"/>
    </row>
    <row r="593" spans="1:11" ht="39.6">
      <c r="A593" s="182" t="s">
        <v>815</v>
      </c>
      <c r="B593" s="103"/>
      <c r="C593" s="147">
        <v>901</v>
      </c>
      <c r="D593" s="106" t="s">
        <v>275</v>
      </c>
      <c r="E593" s="145" t="s">
        <v>814</v>
      </c>
      <c r="F593" s="87"/>
      <c r="G593" s="148"/>
      <c r="H593" s="146">
        <f>H594</f>
        <v>10340.200000000001</v>
      </c>
      <c r="I593" s="146">
        <f t="shared" ref="I593:J593" si="240">I594</f>
        <v>0</v>
      </c>
      <c r="J593" s="181">
        <f t="shared" si="240"/>
        <v>0</v>
      </c>
      <c r="K593" s="136"/>
    </row>
    <row r="594" spans="1:11">
      <c r="A594" s="182" t="s">
        <v>68</v>
      </c>
      <c r="B594" s="103"/>
      <c r="C594" s="147">
        <v>901</v>
      </c>
      <c r="D594" s="106" t="s">
        <v>275</v>
      </c>
      <c r="E594" s="145" t="s">
        <v>814</v>
      </c>
      <c r="F594" s="148">
        <v>200</v>
      </c>
      <c r="G594" s="149"/>
      <c r="H594" s="146">
        <f>H595+H596+H597</f>
        <v>10340.200000000001</v>
      </c>
      <c r="I594" s="146">
        <f>SUM(I595:I596)</f>
        <v>0</v>
      </c>
      <c r="J594" s="181">
        <f>J595+J596</f>
        <v>0</v>
      </c>
      <c r="K594" s="136"/>
    </row>
    <row r="595" spans="1:11" ht="26.4">
      <c r="A595" s="182" t="s">
        <v>70</v>
      </c>
      <c r="B595" s="103"/>
      <c r="C595" s="147">
        <v>901</v>
      </c>
      <c r="D595" s="106" t="s">
        <v>275</v>
      </c>
      <c r="E595" s="145" t="s">
        <v>814</v>
      </c>
      <c r="F595" s="87">
        <v>240</v>
      </c>
      <c r="G595" s="148">
        <v>900302</v>
      </c>
      <c r="H595" s="146">
        <v>3515.7</v>
      </c>
      <c r="I595" s="146">
        <v>0</v>
      </c>
      <c r="J595" s="181">
        <v>0</v>
      </c>
      <c r="K595" s="136"/>
    </row>
    <row r="596" spans="1:11" ht="26.4">
      <c r="A596" s="182" t="s">
        <v>70</v>
      </c>
      <c r="B596" s="103"/>
      <c r="C596" s="147">
        <v>901</v>
      </c>
      <c r="D596" s="106" t="s">
        <v>275</v>
      </c>
      <c r="E596" s="145" t="s">
        <v>814</v>
      </c>
      <c r="F596" s="87">
        <v>240</v>
      </c>
      <c r="G596" s="148">
        <v>900100</v>
      </c>
      <c r="H596" s="146">
        <v>1034</v>
      </c>
      <c r="I596" s="146">
        <v>0</v>
      </c>
      <c r="J596" s="181">
        <v>0</v>
      </c>
      <c r="K596" s="136"/>
    </row>
    <row r="597" spans="1:11" ht="26.4">
      <c r="A597" s="182" t="s">
        <v>70</v>
      </c>
      <c r="B597" s="103"/>
      <c r="C597" s="147">
        <v>901</v>
      </c>
      <c r="D597" s="106" t="s">
        <v>275</v>
      </c>
      <c r="E597" s="145" t="s">
        <v>814</v>
      </c>
      <c r="F597" s="87">
        <v>240</v>
      </c>
      <c r="G597" s="148">
        <v>900202</v>
      </c>
      <c r="H597" s="146">
        <v>5790.5</v>
      </c>
      <c r="I597" s="146">
        <v>0</v>
      </c>
      <c r="J597" s="181">
        <v>0</v>
      </c>
      <c r="K597" s="136"/>
    </row>
    <row r="598" spans="1:11" ht="26.4">
      <c r="A598" s="182" t="s">
        <v>570</v>
      </c>
      <c r="B598" s="103"/>
      <c r="C598" s="147">
        <v>901</v>
      </c>
      <c r="D598" s="106" t="s">
        <v>275</v>
      </c>
      <c r="E598" s="145" t="s">
        <v>580</v>
      </c>
      <c r="F598" s="87"/>
      <c r="G598" s="148"/>
      <c r="H598" s="146">
        <f>H599</f>
        <v>21043.5</v>
      </c>
      <c r="I598" s="146">
        <f t="shared" ref="I598:J598" si="241">I599</f>
        <v>18375.599999999999</v>
      </c>
      <c r="J598" s="181">
        <f t="shared" si="241"/>
        <v>0</v>
      </c>
      <c r="K598" s="136"/>
    </row>
    <row r="599" spans="1:11">
      <c r="A599" s="182" t="s">
        <v>68</v>
      </c>
      <c r="B599" s="103"/>
      <c r="C599" s="147">
        <v>901</v>
      </c>
      <c r="D599" s="106" t="s">
        <v>275</v>
      </c>
      <c r="E599" s="145" t="s">
        <v>580</v>
      </c>
      <c r="F599" s="148">
        <v>200</v>
      </c>
      <c r="G599" s="148"/>
      <c r="H599" s="146">
        <f>H600+H601</f>
        <v>21043.5</v>
      </c>
      <c r="I599" s="146">
        <f>I600+I601</f>
        <v>18375.599999999999</v>
      </c>
      <c r="J599" s="181">
        <f>J600+J601</f>
        <v>0</v>
      </c>
      <c r="K599" s="136"/>
    </row>
    <row r="600" spans="1:11" ht="26.4">
      <c r="A600" s="182" t="s">
        <v>70</v>
      </c>
      <c r="B600" s="103"/>
      <c r="C600" s="147">
        <v>901</v>
      </c>
      <c r="D600" s="106" t="s">
        <v>275</v>
      </c>
      <c r="E600" s="145" t="s">
        <v>580</v>
      </c>
      <c r="F600" s="87">
        <v>240</v>
      </c>
      <c r="G600" s="148">
        <v>900302</v>
      </c>
      <c r="H600" s="146">
        <v>18939.099999999999</v>
      </c>
      <c r="I600" s="146">
        <v>16538</v>
      </c>
      <c r="J600" s="181">
        <v>0</v>
      </c>
      <c r="K600" s="136"/>
    </row>
    <row r="601" spans="1:11" ht="26.4">
      <c r="A601" s="182" t="s">
        <v>70</v>
      </c>
      <c r="B601" s="103"/>
      <c r="C601" s="147">
        <v>901</v>
      </c>
      <c r="D601" s="106" t="s">
        <v>275</v>
      </c>
      <c r="E601" s="145" t="s">
        <v>580</v>
      </c>
      <c r="F601" s="87">
        <v>240</v>
      </c>
      <c r="G601" s="148">
        <v>900100</v>
      </c>
      <c r="H601" s="146">
        <v>2104.4</v>
      </c>
      <c r="I601" s="146">
        <v>1837.6</v>
      </c>
      <c r="J601" s="181">
        <v>0</v>
      </c>
      <c r="K601" s="136"/>
    </row>
    <row r="602" spans="1:11" ht="26.4">
      <c r="A602" s="182" t="s">
        <v>818</v>
      </c>
      <c r="B602" s="103"/>
      <c r="C602" s="147">
        <v>901</v>
      </c>
      <c r="D602" s="106" t="s">
        <v>275</v>
      </c>
      <c r="E602" s="145" t="s">
        <v>819</v>
      </c>
      <c r="F602" s="87"/>
      <c r="G602" s="148"/>
      <c r="H602" s="146">
        <f>H603</f>
        <v>219231.2</v>
      </c>
      <c r="I602" s="146">
        <f t="shared" ref="I602:J602" si="242">I603</f>
        <v>287936.39999999997</v>
      </c>
      <c r="J602" s="181">
        <f t="shared" si="242"/>
        <v>0</v>
      </c>
      <c r="K602" s="136"/>
    </row>
    <row r="603" spans="1:11">
      <c r="A603" s="182" t="s">
        <v>68</v>
      </c>
      <c r="B603" s="103"/>
      <c r="C603" s="147">
        <v>901</v>
      </c>
      <c r="D603" s="106" t="s">
        <v>275</v>
      </c>
      <c r="E603" s="145" t="s">
        <v>819</v>
      </c>
      <c r="F603" s="148">
        <v>200</v>
      </c>
      <c r="G603" s="148"/>
      <c r="H603" s="146">
        <f>H604+H605</f>
        <v>219231.2</v>
      </c>
      <c r="I603" s="146">
        <f t="shared" ref="I603:J603" si="243">I604+I605</f>
        <v>287936.39999999997</v>
      </c>
      <c r="J603" s="181">
        <f t="shared" si="243"/>
        <v>0</v>
      </c>
      <c r="K603" s="136"/>
    </row>
    <row r="604" spans="1:11" ht="26.4">
      <c r="A604" s="182" t="s">
        <v>70</v>
      </c>
      <c r="B604" s="103"/>
      <c r="C604" s="147">
        <v>901</v>
      </c>
      <c r="D604" s="106" t="s">
        <v>275</v>
      </c>
      <c r="E604" s="145" t="s">
        <v>819</v>
      </c>
      <c r="F604" s="87">
        <v>240</v>
      </c>
      <c r="G604" s="148">
        <v>900302</v>
      </c>
      <c r="H604" s="146">
        <v>184774.6</v>
      </c>
      <c r="I604" s="146">
        <v>259142.8</v>
      </c>
      <c r="J604" s="181"/>
      <c r="K604" s="136"/>
    </row>
    <row r="605" spans="1:11" ht="26.4">
      <c r="A605" s="182" t="s">
        <v>70</v>
      </c>
      <c r="B605" s="103"/>
      <c r="C605" s="147">
        <v>901</v>
      </c>
      <c r="D605" s="106" t="s">
        <v>275</v>
      </c>
      <c r="E605" s="145" t="s">
        <v>819</v>
      </c>
      <c r="F605" s="87">
        <v>240</v>
      </c>
      <c r="G605" s="148">
        <v>900100</v>
      </c>
      <c r="H605" s="146">
        <v>34456.6</v>
      </c>
      <c r="I605" s="146">
        <v>28793.599999999999</v>
      </c>
      <c r="J605" s="181">
        <v>0</v>
      </c>
      <c r="K605" s="136"/>
    </row>
    <row r="606" spans="1:11" ht="26.4">
      <c r="A606" s="182" t="s">
        <v>822</v>
      </c>
      <c r="B606" s="103"/>
      <c r="C606" s="147">
        <v>901</v>
      </c>
      <c r="D606" s="106" t="s">
        <v>275</v>
      </c>
      <c r="E606" s="145" t="s">
        <v>823</v>
      </c>
      <c r="F606" s="87"/>
      <c r="G606" s="148"/>
      <c r="H606" s="146">
        <f>H607</f>
        <v>15970</v>
      </c>
      <c r="I606" s="146">
        <f t="shared" ref="I606:J606" si="244">I607</f>
        <v>19959.5</v>
      </c>
      <c r="J606" s="181">
        <f t="shared" si="244"/>
        <v>0</v>
      </c>
      <c r="K606" s="136"/>
    </row>
    <row r="607" spans="1:11">
      <c r="A607" s="182" t="s">
        <v>68</v>
      </c>
      <c r="B607" s="103"/>
      <c r="C607" s="147">
        <v>901</v>
      </c>
      <c r="D607" s="106" t="s">
        <v>275</v>
      </c>
      <c r="E607" s="145" t="s">
        <v>823</v>
      </c>
      <c r="F607" s="148">
        <v>200</v>
      </c>
      <c r="G607" s="148"/>
      <c r="H607" s="146">
        <f>H608+H609</f>
        <v>15970</v>
      </c>
      <c r="I607" s="146">
        <f t="shared" ref="I607:J607" si="245">I608+I609</f>
        <v>19959.5</v>
      </c>
      <c r="J607" s="181">
        <f t="shared" si="245"/>
        <v>0</v>
      </c>
      <c r="K607" s="136"/>
    </row>
    <row r="608" spans="1:11" ht="26.4">
      <c r="A608" s="182" t="s">
        <v>70</v>
      </c>
      <c r="B608" s="103"/>
      <c r="C608" s="147">
        <v>901</v>
      </c>
      <c r="D608" s="106" t="s">
        <v>275</v>
      </c>
      <c r="E608" s="145" t="s">
        <v>823</v>
      </c>
      <c r="F608" s="87">
        <v>240</v>
      </c>
      <c r="G608" s="148">
        <v>900302</v>
      </c>
      <c r="H608" s="146">
        <v>14357.1</v>
      </c>
      <c r="I608" s="146">
        <v>17963.599999999999</v>
      </c>
      <c r="J608" s="181">
        <v>0</v>
      </c>
      <c r="K608" s="136"/>
    </row>
    <row r="609" spans="1:11" ht="26.4">
      <c r="A609" s="182" t="s">
        <v>70</v>
      </c>
      <c r="B609" s="103"/>
      <c r="C609" s="147">
        <v>901</v>
      </c>
      <c r="D609" s="106" t="s">
        <v>275</v>
      </c>
      <c r="E609" s="145" t="s">
        <v>823</v>
      </c>
      <c r="F609" s="87">
        <v>240</v>
      </c>
      <c r="G609" s="148">
        <v>900100</v>
      </c>
      <c r="H609" s="146">
        <v>1612.9</v>
      </c>
      <c r="I609" s="146">
        <v>1995.9</v>
      </c>
      <c r="J609" s="181">
        <v>0</v>
      </c>
      <c r="K609" s="136"/>
    </row>
    <row r="610" spans="1:11" ht="26.4">
      <c r="A610" s="182" t="s">
        <v>571</v>
      </c>
      <c r="B610" s="103"/>
      <c r="C610" s="147">
        <v>901</v>
      </c>
      <c r="D610" s="106" t="s">
        <v>275</v>
      </c>
      <c r="E610" s="145" t="s">
        <v>581</v>
      </c>
      <c r="F610" s="87"/>
      <c r="G610" s="148"/>
      <c r="H610" s="146">
        <f>H611</f>
        <v>32903.599999999999</v>
      </c>
      <c r="I610" s="146">
        <f t="shared" ref="I610:J610" si="246">I611</f>
        <v>20000</v>
      </c>
      <c r="J610" s="181">
        <f t="shared" si="246"/>
        <v>0</v>
      </c>
      <c r="K610" s="136"/>
    </row>
    <row r="611" spans="1:11">
      <c r="A611" s="182" t="s">
        <v>68</v>
      </c>
      <c r="B611" s="103"/>
      <c r="C611" s="147">
        <v>901</v>
      </c>
      <c r="D611" s="106" t="s">
        <v>275</v>
      </c>
      <c r="E611" s="145" t="s">
        <v>581</v>
      </c>
      <c r="F611" s="148">
        <v>200</v>
      </c>
      <c r="G611" s="148"/>
      <c r="H611" s="146">
        <f>H612+H613</f>
        <v>32903.599999999999</v>
      </c>
      <c r="I611" s="146">
        <f t="shared" ref="I611:J611" si="247">I612+I613</f>
        <v>20000</v>
      </c>
      <c r="J611" s="181">
        <f t="shared" si="247"/>
        <v>0</v>
      </c>
      <c r="K611" s="136"/>
    </row>
    <row r="612" spans="1:11" ht="26.4">
      <c r="A612" s="182" t="s">
        <v>70</v>
      </c>
      <c r="B612" s="103"/>
      <c r="C612" s="147">
        <v>901</v>
      </c>
      <c r="D612" s="106" t="s">
        <v>275</v>
      </c>
      <c r="E612" s="145" t="s">
        <v>581</v>
      </c>
      <c r="F612" s="87">
        <v>240</v>
      </c>
      <c r="G612" s="148">
        <v>900302</v>
      </c>
      <c r="H612" s="146">
        <v>12916.6</v>
      </c>
      <c r="I612" s="146">
        <v>18000</v>
      </c>
      <c r="J612" s="181">
        <v>0</v>
      </c>
      <c r="K612" s="136"/>
    </row>
    <row r="613" spans="1:11" ht="26.4">
      <c r="A613" s="182" t="s">
        <v>70</v>
      </c>
      <c r="B613" s="103"/>
      <c r="C613" s="147">
        <v>901</v>
      </c>
      <c r="D613" s="106" t="s">
        <v>275</v>
      </c>
      <c r="E613" s="145" t="s">
        <v>581</v>
      </c>
      <c r="F613" s="87">
        <v>240</v>
      </c>
      <c r="G613" s="148">
        <v>900100</v>
      </c>
      <c r="H613" s="146">
        <v>19987</v>
      </c>
      <c r="I613" s="146">
        <v>2000</v>
      </c>
      <c r="J613" s="181">
        <v>0</v>
      </c>
      <c r="K613" s="136"/>
    </row>
    <row r="614" spans="1:11" ht="26.4">
      <c r="A614" s="182" t="s">
        <v>890</v>
      </c>
      <c r="B614" s="103"/>
      <c r="C614" s="147">
        <v>901</v>
      </c>
      <c r="D614" s="106" t="s">
        <v>275</v>
      </c>
      <c r="E614" s="145" t="s">
        <v>891</v>
      </c>
      <c r="F614" s="87"/>
      <c r="G614" s="148"/>
      <c r="H614" s="146">
        <f>H615</f>
        <v>49411.4</v>
      </c>
      <c r="I614" s="146">
        <f t="shared" ref="I614:J615" si="248">I615</f>
        <v>0</v>
      </c>
      <c r="J614" s="181">
        <f t="shared" si="248"/>
        <v>0</v>
      </c>
      <c r="K614" s="136"/>
    </row>
    <row r="615" spans="1:11">
      <c r="A615" s="182" t="s">
        <v>68</v>
      </c>
      <c r="B615" s="103"/>
      <c r="C615" s="147">
        <v>901</v>
      </c>
      <c r="D615" s="106" t="s">
        <v>275</v>
      </c>
      <c r="E615" s="145" t="s">
        <v>891</v>
      </c>
      <c r="F615" s="148">
        <v>200</v>
      </c>
      <c r="G615" s="148"/>
      <c r="H615" s="146">
        <f>H616</f>
        <v>49411.4</v>
      </c>
      <c r="I615" s="146">
        <f t="shared" si="248"/>
        <v>0</v>
      </c>
      <c r="J615" s="181">
        <f t="shared" si="248"/>
        <v>0</v>
      </c>
      <c r="K615" s="136"/>
    </row>
    <row r="616" spans="1:11" ht="26.4">
      <c r="A616" s="182" t="s">
        <v>70</v>
      </c>
      <c r="B616" s="103"/>
      <c r="C616" s="147">
        <v>901</v>
      </c>
      <c r="D616" s="106" t="s">
        <v>275</v>
      </c>
      <c r="E616" s="145" t="s">
        <v>891</v>
      </c>
      <c r="F616" s="87">
        <v>240</v>
      </c>
      <c r="G616" s="148">
        <v>900100</v>
      </c>
      <c r="H616" s="146">
        <v>49411.4</v>
      </c>
      <c r="I616" s="146">
        <v>0</v>
      </c>
      <c r="J616" s="181">
        <v>0</v>
      </c>
      <c r="K616" s="136"/>
    </row>
    <row r="617" spans="1:11">
      <c r="A617" s="183" t="s">
        <v>103</v>
      </c>
      <c r="B617" s="99"/>
      <c r="C617" s="72" t="s">
        <v>59</v>
      </c>
      <c r="D617" s="70" t="s">
        <v>276</v>
      </c>
      <c r="E617" s="145"/>
      <c r="F617" s="87"/>
      <c r="G617" s="148"/>
      <c r="H617" s="144">
        <f t="shared" ref="H617:H620" si="249">H618</f>
        <v>56306.3</v>
      </c>
      <c r="I617" s="144">
        <f t="shared" ref="I617:J618" si="250">I618</f>
        <v>56310.1</v>
      </c>
      <c r="J617" s="177">
        <f t="shared" si="250"/>
        <v>56310.1</v>
      </c>
      <c r="K617" s="136"/>
    </row>
    <row r="618" spans="1:11">
      <c r="A618" s="122" t="s">
        <v>488</v>
      </c>
      <c r="B618" s="99"/>
      <c r="C618" s="72" t="s">
        <v>59</v>
      </c>
      <c r="D618" s="70" t="s">
        <v>276</v>
      </c>
      <c r="E618" s="141" t="s">
        <v>155</v>
      </c>
      <c r="F618" s="87"/>
      <c r="G618" s="148"/>
      <c r="H618" s="144">
        <f t="shared" si="249"/>
        <v>56306.3</v>
      </c>
      <c r="I618" s="144">
        <f t="shared" si="250"/>
        <v>56310.1</v>
      </c>
      <c r="J618" s="177">
        <f t="shared" si="250"/>
        <v>56310.1</v>
      </c>
      <c r="K618" s="136"/>
    </row>
    <row r="619" spans="1:11">
      <c r="A619" s="183" t="s">
        <v>508</v>
      </c>
      <c r="B619" s="98"/>
      <c r="C619" s="78" t="s">
        <v>59</v>
      </c>
      <c r="D619" s="70" t="s">
        <v>276</v>
      </c>
      <c r="E619" s="141" t="s">
        <v>447</v>
      </c>
      <c r="F619" s="148"/>
      <c r="G619" s="148"/>
      <c r="H619" s="144">
        <f t="shared" si="249"/>
        <v>56306.3</v>
      </c>
      <c r="I619" s="144">
        <f t="shared" ref="I619:J620" si="251">I620</f>
        <v>56310.1</v>
      </c>
      <c r="J619" s="177">
        <f t="shared" si="251"/>
        <v>56310.1</v>
      </c>
      <c r="K619" s="136"/>
    </row>
    <row r="620" spans="1:11" ht="26.4">
      <c r="A620" s="183" t="s">
        <v>509</v>
      </c>
      <c r="B620" s="98"/>
      <c r="C620" s="78" t="s">
        <v>59</v>
      </c>
      <c r="D620" s="70" t="s">
        <v>276</v>
      </c>
      <c r="E620" s="141" t="s">
        <v>448</v>
      </c>
      <c r="F620" s="148"/>
      <c r="G620" s="148"/>
      <c r="H620" s="144">
        <f t="shared" si="249"/>
        <v>56306.3</v>
      </c>
      <c r="I620" s="144">
        <f t="shared" si="251"/>
        <v>56310.1</v>
      </c>
      <c r="J620" s="177">
        <f t="shared" si="251"/>
        <v>56310.1</v>
      </c>
      <c r="K620" s="136"/>
    </row>
    <row r="621" spans="1:11" ht="26.4">
      <c r="A621" s="182" t="s">
        <v>510</v>
      </c>
      <c r="B621" s="98"/>
      <c r="C621" s="82" t="s">
        <v>59</v>
      </c>
      <c r="D621" s="106" t="s">
        <v>276</v>
      </c>
      <c r="E621" s="145" t="s">
        <v>449</v>
      </c>
      <c r="F621" s="148"/>
      <c r="G621" s="148"/>
      <c r="H621" s="144">
        <f>H623</f>
        <v>56306.3</v>
      </c>
      <c r="I621" s="144">
        <f t="shared" ref="I621:J621" si="252">I623</f>
        <v>56310.1</v>
      </c>
      <c r="J621" s="177">
        <f t="shared" si="252"/>
        <v>56310.1</v>
      </c>
      <c r="K621" s="136"/>
    </row>
    <row r="622" spans="1:11" ht="26.4">
      <c r="A622" s="182" t="s">
        <v>79</v>
      </c>
      <c r="B622" s="98"/>
      <c r="C622" s="82" t="s">
        <v>59</v>
      </c>
      <c r="D622" s="106" t="s">
        <v>276</v>
      </c>
      <c r="E622" s="145" t="s">
        <v>449</v>
      </c>
      <c r="F622" s="148">
        <v>600</v>
      </c>
      <c r="G622" s="148"/>
      <c r="H622" s="144">
        <f>H623</f>
        <v>56306.3</v>
      </c>
      <c r="I622" s="144">
        <f t="shared" ref="I622:J622" si="253">I623</f>
        <v>56310.1</v>
      </c>
      <c r="J622" s="177">
        <f t="shared" si="253"/>
        <v>56310.1</v>
      </c>
      <c r="K622" s="136"/>
    </row>
    <row r="623" spans="1:11">
      <c r="A623" s="182" t="s">
        <v>104</v>
      </c>
      <c r="B623" s="98"/>
      <c r="C623" s="82" t="s">
        <v>59</v>
      </c>
      <c r="D623" s="106" t="s">
        <v>276</v>
      </c>
      <c r="E623" s="145" t="s">
        <v>449</v>
      </c>
      <c r="F623" s="148">
        <v>620</v>
      </c>
      <c r="G623" s="148">
        <v>900100</v>
      </c>
      <c r="H623" s="146">
        <v>56306.3</v>
      </c>
      <c r="I623" s="146">
        <v>56310.1</v>
      </c>
      <c r="J623" s="181">
        <v>56310.1</v>
      </c>
      <c r="K623" s="136"/>
    </row>
    <row r="624" spans="1:11">
      <c r="A624" s="116" t="s">
        <v>106</v>
      </c>
      <c r="B624" s="98"/>
      <c r="C624" s="78" t="s">
        <v>59</v>
      </c>
      <c r="D624" s="79" t="s">
        <v>396</v>
      </c>
      <c r="E624" s="78"/>
      <c r="F624" s="78"/>
      <c r="G624" s="78"/>
      <c r="H624" s="144">
        <f>H625</f>
        <v>14752.9</v>
      </c>
      <c r="I624" s="144">
        <f t="shared" ref="I624:J624" si="254">I625</f>
        <v>9200</v>
      </c>
      <c r="J624" s="177">
        <f t="shared" si="254"/>
        <v>9200</v>
      </c>
      <c r="K624" s="136"/>
    </row>
    <row r="625" spans="1:11" ht="39.6">
      <c r="A625" s="186" t="s">
        <v>529</v>
      </c>
      <c r="B625" s="107"/>
      <c r="C625" s="71" t="s">
        <v>59</v>
      </c>
      <c r="D625" s="79" t="s">
        <v>396</v>
      </c>
      <c r="E625" s="71" t="s">
        <v>159</v>
      </c>
      <c r="F625" s="71"/>
      <c r="G625" s="71"/>
      <c r="H625" s="144">
        <f>H626+H631</f>
        <v>14752.9</v>
      </c>
      <c r="I625" s="144">
        <f>I626+I631</f>
        <v>9200</v>
      </c>
      <c r="J625" s="177">
        <f>J626+J631</f>
        <v>9200</v>
      </c>
      <c r="K625" s="136"/>
    </row>
    <row r="626" spans="1:11">
      <c r="A626" s="186" t="s">
        <v>526</v>
      </c>
      <c r="B626" s="100"/>
      <c r="C626" s="72" t="s">
        <v>59</v>
      </c>
      <c r="D626" s="79" t="s">
        <v>396</v>
      </c>
      <c r="E626" s="141" t="s">
        <v>255</v>
      </c>
      <c r="F626" s="149"/>
      <c r="G626" s="149"/>
      <c r="H626" s="144">
        <f>H627</f>
        <v>0</v>
      </c>
      <c r="I626" s="144">
        <f t="shared" ref="I626:J628" si="255">I627</f>
        <v>200</v>
      </c>
      <c r="J626" s="177">
        <f t="shared" si="255"/>
        <v>200</v>
      </c>
      <c r="K626" s="136"/>
    </row>
    <row r="627" spans="1:11">
      <c r="A627" s="201" t="s">
        <v>527</v>
      </c>
      <c r="B627" s="101"/>
      <c r="C627" s="73" t="s">
        <v>59</v>
      </c>
      <c r="D627" s="79" t="s">
        <v>396</v>
      </c>
      <c r="E627" s="141" t="s">
        <v>256</v>
      </c>
      <c r="F627" s="165"/>
      <c r="G627" s="165"/>
      <c r="H627" s="144">
        <f>H628</f>
        <v>0</v>
      </c>
      <c r="I627" s="144">
        <f t="shared" si="255"/>
        <v>200</v>
      </c>
      <c r="J627" s="177">
        <f t="shared" si="255"/>
        <v>200</v>
      </c>
      <c r="K627" s="136"/>
    </row>
    <row r="628" spans="1:11" ht="26.4">
      <c r="A628" s="199" t="s">
        <v>528</v>
      </c>
      <c r="B628" s="102"/>
      <c r="C628" s="75" t="s">
        <v>59</v>
      </c>
      <c r="D628" s="96" t="s">
        <v>396</v>
      </c>
      <c r="E628" s="145" t="s">
        <v>522</v>
      </c>
      <c r="F628" s="166"/>
      <c r="G628" s="166"/>
      <c r="H628" s="146">
        <f>H629</f>
        <v>0</v>
      </c>
      <c r="I628" s="146">
        <f t="shared" si="255"/>
        <v>200</v>
      </c>
      <c r="J628" s="146">
        <f t="shared" si="255"/>
        <v>200</v>
      </c>
      <c r="K628" s="136"/>
    </row>
    <row r="629" spans="1:11" ht="26.4">
      <c r="A629" s="182" t="s">
        <v>79</v>
      </c>
      <c r="B629" s="143"/>
      <c r="C629" s="147" t="s">
        <v>59</v>
      </c>
      <c r="D629" s="96" t="s">
        <v>396</v>
      </c>
      <c r="E629" s="145" t="s">
        <v>522</v>
      </c>
      <c r="F629" s="147">
        <v>600</v>
      </c>
      <c r="G629" s="147"/>
      <c r="H629" s="146">
        <f t="shared" ref="H629:J629" si="256">H630</f>
        <v>0</v>
      </c>
      <c r="I629" s="146">
        <f t="shared" si="256"/>
        <v>200</v>
      </c>
      <c r="J629" s="181">
        <f t="shared" si="256"/>
        <v>200</v>
      </c>
      <c r="K629" s="136"/>
    </row>
    <row r="630" spans="1:11">
      <c r="A630" s="182" t="s">
        <v>81</v>
      </c>
      <c r="B630" s="143"/>
      <c r="C630" s="147" t="s">
        <v>59</v>
      </c>
      <c r="D630" s="96" t="s">
        <v>396</v>
      </c>
      <c r="E630" s="145" t="s">
        <v>522</v>
      </c>
      <c r="F630" s="147">
        <v>610</v>
      </c>
      <c r="G630" s="148">
        <v>900100</v>
      </c>
      <c r="H630" s="146">
        <v>0</v>
      </c>
      <c r="I630" s="146">
        <v>200</v>
      </c>
      <c r="J630" s="181">
        <v>200</v>
      </c>
      <c r="K630" s="136"/>
    </row>
    <row r="631" spans="1:11">
      <c r="A631" s="186" t="s">
        <v>108</v>
      </c>
      <c r="B631" s="143"/>
      <c r="C631" s="139" t="s">
        <v>59</v>
      </c>
      <c r="D631" s="79" t="s">
        <v>396</v>
      </c>
      <c r="E631" s="141" t="s">
        <v>523</v>
      </c>
      <c r="F631" s="97"/>
      <c r="G631" s="97"/>
      <c r="H631" s="144">
        <f>H632</f>
        <v>14752.9</v>
      </c>
      <c r="I631" s="144">
        <f t="shared" ref="I631:J631" si="257">I632</f>
        <v>9000</v>
      </c>
      <c r="J631" s="177">
        <f t="shared" si="257"/>
        <v>9000</v>
      </c>
      <c r="K631" s="136"/>
    </row>
    <row r="632" spans="1:11" ht="26.4">
      <c r="A632" s="186" t="s">
        <v>349</v>
      </c>
      <c r="B632" s="143"/>
      <c r="C632" s="139" t="s">
        <v>59</v>
      </c>
      <c r="D632" s="79" t="s">
        <v>396</v>
      </c>
      <c r="E632" s="141" t="s">
        <v>524</v>
      </c>
      <c r="F632" s="97"/>
      <c r="G632" s="97"/>
      <c r="H632" s="144">
        <f>H633</f>
        <v>14752.9</v>
      </c>
      <c r="I632" s="144">
        <f t="shared" ref="I632:J632" si="258">I633</f>
        <v>9000</v>
      </c>
      <c r="J632" s="177">
        <f t="shared" si="258"/>
        <v>9000</v>
      </c>
      <c r="K632" s="136"/>
    </row>
    <row r="633" spans="1:11" ht="26.4">
      <c r="A633" s="199" t="s">
        <v>254</v>
      </c>
      <c r="B633" s="143"/>
      <c r="C633" s="147" t="s">
        <v>59</v>
      </c>
      <c r="D633" s="96" t="s">
        <v>396</v>
      </c>
      <c r="E633" s="145" t="s">
        <v>525</v>
      </c>
      <c r="F633" s="148"/>
      <c r="G633" s="148"/>
      <c r="H633" s="146">
        <f t="shared" ref="H633:J634" si="259">H634</f>
        <v>14752.9</v>
      </c>
      <c r="I633" s="146">
        <f t="shared" si="259"/>
        <v>9000</v>
      </c>
      <c r="J633" s="181">
        <f t="shared" si="259"/>
        <v>9000</v>
      </c>
      <c r="K633" s="136"/>
    </row>
    <row r="634" spans="1:11" ht="26.4">
      <c r="A634" s="182" t="s">
        <v>79</v>
      </c>
      <c r="B634" s="143"/>
      <c r="C634" s="147" t="s">
        <v>59</v>
      </c>
      <c r="D634" s="96" t="s">
        <v>396</v>
      </c>
      <c r="E634" s="145" t="s">
        <v>525</v>
      </c>
      <c r="F634" s="147">
        <v>600</v>
      </c>
      <c r="G634" s="147"/>
      <c r="H634" s="146">
        <f t="shared" si="259"/>
        <v>14752.9</v>
      </c>
      <c r="I634" s="146">
        <f t="shared" si="259"/>
        <v>9000</v>
      </c>
      <c r="J634" s="181">
        <f t="shared" si="259"/>
        <v>9000</v>
      </c>
      <c r="K634" s="136"/>
    </row>
    <row r="635" spans="1:11">
      <c r="A635" s="182" t="s">
        <v>81</v>
      </c>
      <c r="B635" s="143"/>
      <c r="C635" s="147" t="s">
        <v>59</v>
      </c>
      <c r="D635" s="96" t="s">
        <v>396</v>
      </c>
      <c r="E635" s="145" t="s">
        <v>525</v>
      </c>
      <c r="F635" s="147">
        <v>610</v>
      </c>
      <c r="G635" s="148">
        <v>900100</v>
      </c>
      <c r="H635" s="146">
        <v>14752.9</v>
      </c>
      <c r="I635" s="146">
        <v>9000</v>
      </c>
      <c r="J635" s="181">
        <v>9000</v>
      </c>
      <c r="K635" s="136"/>
    </row>
    <row r="636" spans="1:11">
      <c r="A636" s="116" t="s">
        <v>107</v>
      </c>
      <c r="B636" s="143"/>
      <c r="C636" s="139" t="s">
        <v>59</v>
      </c>
      <c r="D636" s="79" t="s">
        <v>277</v>
      </c>
      <c r="E636" s="141"/>
      <c r="F636" s="139"/>
      <c r="G636" s="149"/>
      <c r="H636" s="144">
        <f t="shared" ref="H636:J640" si="260">H637</f>
        <v>177.7</v>
      </c>
      <c r="I636" s="144">
        <f t="shared" si="260"/>
        <v>681</v>
      </c>
      <c r="J636" s="177">
        <f t="shared" si="260"/>
        <v>681</v>
      </c>
      <c r="K636" s="136"/>
    </row>
    <row r="637" spans="1:11">
      <c r="A637" s="178" t="s">
        <v>204</v>
      </c>
      <c r="B637" s="101"/>
      <c r="C637" s="139" t="s">
        <v>59</v>
      </c>
      <c r="D637" s="79" t="s">
        <v>277</v>
      </c>
      <c r="E637" s="141" t="s">
        <v>156</v>
      </c>
      <c r="F637" s="148"/>
      <c r="G637" s="148"/>
      <c r="H637" s="144">
        <f>H638</f>
        <v>177.7</v>
      </c>
      <c r="I637" s="150">
        <f t="shared" si="260"/>
        <v>681</v>
      </c>
      <c r="J637" s="184">
        <f t="shared" si="260"/>
        <v>681</v>
      </c>
      <c r="K637" s="136"/>
    </row>
    <row r="638" spans="1:11">
      <c r="A638" s="178" t="s">
        <v>607</v>
      </c>
      <c r="B638" s="102"/>
      <c r="C638" s="139" t="s">
        <v>59</v>
      </c>
      <c r="D638" s="79" t="s">
        <v>277</v>
      </c>
      <c r="E638" s="141" t="s">
        <v>186</v>
      </c>
      <c r="F638" s="91"/>
      <c r="G638" s="91"/>
      <c r="H638" s="144">
        <f>H639</f>
        <v>177.7</v>
      </c>
      <c r="I638" s="144">
        <f t="shared" si="260"/>
        <v>681</v>
      </c>
      <c r="J638" s="177">
        <f t="shared" si="260"/>
        <v>681</v>
      </c>
      <c r="K638" s="136"/>
    </row>
    <row r="639" spans="1:11" ht="26.4">
      <c r="A639" s="196" t="s">
        <v>608</v>
      </c>
      <c r="B639" s="143"/>
      <c r="C639" s="139" t="s">
        <v>59</v>
      </c>
      <c r="D639" s="79" t="s">
        <v>277</v>
      </c>
      <c r="E639" s="141" t="s">
        <v>609</v>
      </c>
      <c r="F639" s="149"/>
      <c r="G639" s="149"/>
      <c r="H639" s="144">
        <f>H640</f>
        <v>177.7</v>
      </c>
      <c r="I639" s="144">
        <f t="shared" si="260"/>
        <v>681</v>
      </c>
      <c r="J639" s="177">
        <f t="shared" si="260"/>
        <v>681</v>
      </c>
      <c r="K639" s="136"/>
    </row>
    <row r="640" spans="1:11">
      <c r="A640" s="200" t="s">
        <v>265</v>
      </c>
      <c r="B640" s="143"/>
      <c r="C640" s="147" t="s">
        <v>59</v>
      </c>
      <c r="D640" s="96" t="s">
        <v>277</v>
      </c>
      <c r="E640" s="145" t="s">
        <v>610</v>
      </c>
      <c r="F640" s="148"/>
      <c r="G640" s="148"/>
      <c r="H640" s="146">
        <f>H641</f>
        <v>177.7</v>
      </c>
      <c r="I640" s="146">
        <f t="shared" si="260"/>
        <v>681</v>
      </c>
      <c r="J640" s="181">
        <f t="shared" si="260"/>
        <v>681</v>
      </c>
      <c r="K640" s="136"/>
    </row>
    <row r="641" spans="1:11" ht="26.4">
      <c r="A641" s="206" t="s">
        <v>79</v>
      </c>
      <c r="B641" s="100"/>
      <c r="C641" s="147" t="s">
        <v>59</v>
      </c>
      <c r="D641" s="96" t="s">
        <v>277</v>
      </c>
      <c r="E641" s="145" t="s">
        <v>610</v>
      </c>
      <c r="F641" s="166">
        <v>600</v>
      </c>
      <c r="G641" s="166"/>
      <c r="H641" s="146">
        <f>H642</f>
        <v>177.7</v>
      </c>
      <c r="I641" s="146">
        <f t="shared" ref="I641:J641" si="261">I642</f>
        <v>681</v>
      </c>
      <c r="J641" s="181">
        <f t="shared" si="261"/>
        <v>681</v>
      </c>
      <c r="K641" s="136"/>
    </row>
    <row r="642" spans="1:11">
      <c r="A642" s="206" t="s">
        <v>188</v>
      </c>
      <c r="B642" s="101"/>
      <c r="C642" s="147" t="s">
        <v>59</v>
      </c>
      <c r="D642" s="96" t="s">
        <v>277</v>
      </c>
      <c r="E642" s="145" t="s">
        <v>610</v>
      </c>
      <c r="F642" s="166">
        <v>610</v>
      </c>
      <c r="G642" s="148">
        <v>900100</v>
      </c>
      <c r="H642" s="151">
        <v>177.7</v>
      </c>
      <c r="I642" s="151">
        <v>681</v>
      </c>
      <c r="J642" s="185">
        <v>681</v>
      </c>
      <c r="K642" s="136"/>
    </row>
    <row r="643" spans="1:11">
      <c r="A643" s="111" t="s">
        <v>109</v>
      </c>
      <c r="B643" s="103"/>
      <c r="C643" s="76" t="s">
        <v>59</v>
      </c>
      <c r="D643" s="77" t="s">
        <v>397</v>
      </c>
      <c r="E643" s="76"/>
      <c r="F643" s="76"/>
      <c r="G643" s="76"/>
      <c r="H643" s="144">
        <f>H644</f>
        <v>206575.59</v>
      </c>
      <c r="I643" s="144">
        <f t="shared" ref="I643:J643" si="262">I644</f>
        <v>173213.9</v>
      </c>
      <c r="J643" s="177">
        <f t="shared" si="262"/>
        <v>173218.7</v>
      </c>
      <c r="K643" s="136"/>
    </row>
    <row r="644" spans="1:11">
      <c r="A644" s="116" t="s">
        <v>110</v>
      </c>
      <c r="B644" s="98"/>
      <c r="C644" s="78" t="s">
        <v>59</v>
      </c>
      <c r="D644" s="79" t="s">
        <v>239</v>
      </c>
      <c r="E644" s="78"/>
      <c r="F644" s="78"/>
      <c r="G644" s="78"/>
      <c r="H644" s="144">
        <f>H645+H696</f>
        <v>206575.59</v>
      </c>
      <c r="I644" s="144">
        <f>I645+I696</f>
        <v>173213.9</v>
      </c>
      <c r="J644" s="177">
        <f>J645+J696</f>
        <v>173218.7</v>
      </c>
      <c r="K644" s="136"/>
    </row>
    <row r="645" spans="1:11">
      <c r="A645" s="122" t="s">
        <v>488</v>
      </c>
      <c r="B645" s="98"/>
      <c r="C645" s="78" t="s">
        <v>59</v>
      </c>
      <c r="D645" s="79" t="s">
        <v>239</v>
      </c>
      <c r="E645" s="92" t="s">
        <v>155</v>
      </c>
      <c r="F645" s="91"/>
      <c r="G645" s="91"/>
      <c r="H645" s="144">
        <f>H646+H654+H667+H691</f>
        <v>204851.59</v>
      </c>
      <c r="I645" s="144">
        <f>I646+I654+I667+I691</f>
        <v>173213.9</v>
      </c>
      <c r="J645" s="177">
        <f>J646+J654+J667+J691</f>
        <v>173218.7</v>
      </c>
      <c r="K645" s="136"/>
    </row>
    <row r="646" spans="1:11">
      <c r="A646" s="123" t="s">
        <v>489</v>
      </c>
      <c r="B646" s="98"/>
      <c r="C646" s="78" t="s">
        <v>59</v>
      </c>
      <c r="D646" s="79" t="s">
        <v>239</v>
      </c>
      <c r="E646" s="124" t="s">
        <v>181</v>
      </c>
      <c r="F646" s="90"/>
      <c r="G646" s="90"/>
      <c r="H646" s="144">
        <f>H647</f>
        <v>13137.4</v>
      </c>
      <c r="I646" s="144">
        <f t="shared" ref="I646:J648" si="263">I647</f>
        <v>10800</v>
      </c>
      <c r="J646" s="177">
        <f t="shared" si="263"/>
        <v>10800</v>
      </c>
      <c r="K646" s="136"/>
    </row>
    <row r="647" spans="1:11" ht="29.25" customHeight="1">
      <c r="A647" s="125" t="s">
        <v>240</v>
      </c>
      <c r="B647" s="98"/>
      <c r="C647" s="78" t="s">
        <v>59</v>
      </c>
      <c r="D647" s="79" t="s">
        <v>239</v>
      </c>
      <c r="E647" s="126" t="s">
        <v>420</v>
      </c>
      <c r="F647" s="97"/>
      <c r="G647" s="97"/>
      <c r="H647" s="144">
        <f>H648+H651</f>
        <v>13137.4</v>
      </c>
      <c r="I647" s="144">
        <f t="shared" ref="I647:J647" si="264">I648+I651</f>
        <v>10800</v>
      </c>
      <c r="J647" s="177">
        <f t="shared" si="264"/>
        <v>10800</v>
      </c>
      <c r="K647" s="136"/>
    </row>
    <row r="648" spans="1:11" ht="29.25" customHeight="1">
      <c r="A648" s="182" t="s">
        <v>418</v>
      </c>
      <c r="B648" s="98"/>
      <c r="C648" s="82" t="s">
        <v>59</v>
      </c>
      <c r="D648" s="96" t="s">
        <v>239</v>
      </c>
      <c r="E648" s="86" t="s">
        <v>419</v>
      </c>
      <c r="F648" s="97"/>
      <c r="G648" s="97"/>
      <c r="H648" s="144">
        <f>H649</f>
        <v>12560.3</v>
      </c>
      <c r="I648" s="144">
        <f t="shared" ref="I648" si="265">I649</f>
        <v>10800</v>
      </c>
      <c r="J648" s="177">
        <f t="shared" si="263"/>
        <v>10800</v>
      </c>
      <c r="K648" s="136"/>
    </row>
    <row r="649" spans="1:11" ht="26.4">
      <c r="A649" s="182" t="s">
        <v>79</v>
      </c>
      <c r="B649" s="98"/>
      <c r="C649" s="82" t="s">
        <v>59</v>
      </c>
      <c r="D649" s="96" t="s">
        <v>239</v>
      </c>
      <c r="E649" s="86" t="s">
        <v>419</v>
      </c>
      <c r="F649" s="148" t="s">
        <v>80</v>
      </c>
      <c r="G649" s="148"/>
      <c r="H649" s="146">
        <f t="shared" ref="H649:I649" si="266">H650</f>
        <v>12560.3</v>
      </c>
      <c r="I649" s="146">
        <f t="shared" si="266"/>
        <v>10800</v>
      </c>
      <c r="J649" s="181">
        <f>J650</f>
        <v>10800</v>
      </c>
      <c r="K649" s="136"/>
    </row>
    <row r="650" spans="1:11">
      <c r="A650" s="182" t="s">
        <v>81</v>
      </c>
      <c r="B650" s="98"/>
      <c r="C650" s="82" t="s">
        <v>59</v>
      </c>
      <c r="D650" s="96" t="s">
        <v>239</v>
      </c>
      <c r="E650" s="86" t="s">
        <v>419</v>
      </c>
      <c r="F650" s="148" t="s">
        <v>82</v>
      </c>
      <c r="G650" s="148">
        <v>900100</v>
      </c>
      <c r="H650" s="146">
        <v>12560.3</v>
      </c>
      <c r="I650" s="146">
        <v>10800</v>
      </c>
      <c r="J650" s="181">
        <v>10800</v>
      </c>
      <c r="K650" s="136"/>
    </row>
    <row r="651" spans="1:11" ht="26.4">
      <c r="A651" s="182" t="s">
        <v>902</v>
      </c>
      <c r="B651" s="98"/>
      <c r="C651" s="82" t="s">
        <v>59</v>
      </c>
      <c r="D651" s="96" t="s">
        <v>239</v>
      </c>
      <c r="E651" s="86" t="s">
        <v>892</v>
      </c>
      <c r="F651" s="148"/>
      <c r="G651" s="148"/>
      <c r="H651" s="146">
        <f t="shared" ref="H651:J652" si="267">H652</f>
        <v>577.1</v>
      </c>
      <c r="I651" s="146">
        <f t="shared" si="267"/>
        <v>0</v>
      </c>
      <c r="J651" s="181">
        <f t="shared" si="267"/>
        <v>0</v>
      </c>
      <c r="K651" s="136"/>
    </row>
    <row r="652" spans="1:11" ht="26.4">
      <c r="A652" s="182" t="s">
        <v>79</v>
      </c>
      <c r="B652" s="98"/>
      <c r="C652" s="82" t="s">
        <v>59</v>
      </c>
      <c r="D652" s="96" t="s">
        <v>239</v>
      </c>
      <c r="E652" s="86" t="s">
        <v>892</v>
      </c>
      <c r="F652" s="148" t="s">
        <v>80</v>
      </c>
      <c r="G652" s="148"/>
      <c r="H652" s="146">
        <f t="shared" si="267"/>
        <v>577.1</v>
      </c>
      <c r="I652" s="146">
        <f t="shared" si="267"/>
        <v>0</v>
      </c>
      <c r="J652" s="181">
        <f t="shared" si="267"/>
        <v>0</v>
      </c>
      <c r="K652" s="136"/>
    </row>
    <row r="653" spans="1:11">
      <c r="A653" s="182" t="s">
        <v>81</v>
      </c>
      <c r="B653" s="98"/>
      <c r="C653" s="82" t="s">
        <v>59</v>
      </c>
      <c r="D653" s="96" t="s">
        <v>239</v>
      </c>
      <c r="E653" s="86" t="s">
        <v>892</v>
      </c>
      <c r="F653" s="148" t="s">
        <v>82</v>
      </c>
      <c r="G653" s="148">
        <v>900304</v>
      </c>
      <c r="H653" s="146">
        <v>577.1</v>
      </c>
      <c r="I653" s="146">
        <v>0</v>
      </c>
      <c r="J653" s="181">
        <v>0</v>
      </c>
      <c r="K653" s="136"/>
    </row>
    <row r="654" spans="1:11">
      <c r="A654" s="183" t="s">
        <v>491</v>
      </c>
      <c r="B654" s="98"/>
      <c r="C654" s="78" t="s">
        <v>59</v>
      </c>
      <c r="D654" s="79" t="s">
        <v>239</v>
      </c>
      <c r="E654" s="126" t="s">
        <v>413</v>
      </c>
      <c r="F654" s="149"/>
      <c r="G654" s="149"/>
      <c r="H654" s="144">
        <f>H655</f>
        <v>41003.69</v>
      </c>
      <c r="I654" s="144">
        <f t="shared" ref="I654:J654" si="268">I655</f>
        <v>39377.9</v>
      </c>
      <c r="J654" s="177">
        <f t="shared" si="268"/>
        <v>39382.699999999997</v>
      </c>
      <c r="K654" s="136"/>
    </row>
    <row r="655" spans="1:11" ht="26.4">
      <c r="A655" s="125" t="s">
        <v>492</v>
      </c>
      <c r="B655" s="98"/>
      <c r="C655" s="78" t="s">
        <v>59</v>
      </c>
      <c r="D655" s="79" t="s">
        <v>239</v>
      </c>
      <c r="E655" s="126" t="s">
        <v>182</v>
      </c>
      <c r="F655" s="97"/>
      <c r="G655" s="97"/>
      <c r="H655" s="144">
        <f>H656+H659+H662</f>
        <v>41003.69</v>
      </c>
      <c r="I655" s="144">
        <f>I656+I659+I662</f>
        <v>39377.9</v>
      </c>
      <c r="J655" s="177">
        <f>J656+J659+J662</f>
        <v>39382.699999999997</v>
      </c>
      <c r="K655" s="136"/>
    </row>
    <row r="656" spans="1:11" ht="26.4">
      <c r="A656" s="208" t="s">
        <v>241</v>
      </c>
      <c r="B656" s="98"/>
      <c r="C656" s="82" t="s">
        <v>59</v>
      </c>
      <c r="D656" s="96" t="s">
        <v>239</v>
      </c>
      <c r="E656" s="145" t="s">
        <v>244</v>
      </c>
      <c r="F656" s="148"/>
      <c r="G656" s="148"/>
      <c r="H656" s="146">
        <f t="shared" ref="H656:J657" si="269">H657</f>
        <v>38655.300000000003</v>
      </c>
      <c r="I656" s="146">
        <f t="shared" si="269"/>
        <v>39000</v>
      </c>
      <c r="J656" s="181">
        <f t="shared" si="269"/>
        <v>39000</v>
      </c>
      <c r="K656" s="136"/>
    </row>
    <row r="657" spans="1:11" ht="26.4">
      <c r="A657" s="182" t="s">
        <v>79</v>
      </c>
      <c r="B657" s="98"/>
      <c r="C657" s="82" t="s">
        <v>59</v>
      </c>
      <c r="D657" s="96" t="s">
        <v>239</v>
      </c>
      <c r="E657" s="145" t="s">
        <v>244</v>
      </c>
      <c r="F657" s="148" t="s">
        <v>80</v>
      </c>
      <c r="G657" s="148"/>
      <c r="H657" s="146">
        <f t="shared" si="269"/>
        <v>38655.300000000003</v>
      </c>
      <c r="I657" s="146">
        <f t="shared" si="269"/>
        <v>39000</v>
      </c>
      <c r="J657" s="181">
        <f t="shared" si="269"/>
        <v>39000</v>
      </c>
      <c r="K657" s="136"/>
    </row>
    <row r="658" spans="1:11">
      <c r="A658" s="182" t="s">
        <v>81</v>
      </c>
      <c r="B658" s="98"/>
      <c r="C658" s="82" t="s">
        <v>59</v>
      </c>
      <c r="D658" s="96" t="s">
        <v>239</v>
      </c>
      <c r="E658" s="145" t="s">
        <v>244</v>
      </c>
      <c r="F658" s="148" t="s">
        <v>82</v>
      </c>
      <c r="G658" s="148">
        <v>900100</v>
      </c>
      <c r="H658" s="146">
        <v>38655.300000000003</v>
      </c>
      <c r="I658" s="146">
        <v>39000</v>
      </c>
      <c r="J658" s="181">
        <v>39000</v>
      </c>
      <c r="K658" s="136"/>
    </row>
    <row r="659" spans="1:11" ht="26.4">
      <c r="A659" s="182" t="s">
        <v>902</v>
      </c>
      <c r="B659" s="98"/>
      <c r="C659" s="82" t="s">
        <v>59</v>
      </c>
      <c r="D659" s="96" t="s">
        <v>239</v>
      </c>
      <c r="E659" s="145" t="s">
        <v>893</v>
      </c>
      <c r="F659" s="148"/>
      <c r="G659" s="148"/>
      <c r="H659" s="146">
        <f t="shared" ref="H659:J660" si="270">H660</f>
        <v>1975</v>
      </c>
      <c r="I659" s="146">
        <f t="shared" si="270"/>
        <v>0</v>
      </c>
      <c r="J659" s="181">
        <f t="shared" si="270"/>
        <v>0</v>
      </c>
      <c r="K659" s="136"/>
    </row>
    <row r="660" spans="1:11" ht="26.4">
      <c r="A660" s="182" t="s">
        <v>79</v>
      </c>
      <c r="B660" s="98"/>
      <c r="C660" s="82" t="s">
        <v>59</v>
      </c>
      <c r="D660" s="96" t="s">
        <v>239</v>
      </c>
      <c r="E660" s="145" t="s">
        <v>893</v>
      </c>
      <c r="F660" s="148" t="s">
        <v>80</v>
      </c>
      <c r="G660" s="148"/>
      <c r="H660" s="146">
        <f t="shared" si="270"/>
        <v>1975</v>
      </c>
      <c r="I660" s="146">
        <f t="shared" si="270"/>
        <v>0</v>
      </c>
      <c r="J660" s="181">
        <f t="shared" si="270"/>
        <v>0</v>
      </c>
      <c r="K660" s="136"/>
    </row>
    <row r="661" spans="1:11">
      <c r="A661" s="182" t="s">
        <v>81</v>
      </c>
      <c r="B661" s="98"/>
      <c r="C661" s="82" t="s">
        <v>59</v>
      </c>
      <c r="D661" s="96" t="s">
        <v>239</v>
      </c>
      <c r="E661" s="145" t="s">
        <v>893</v>
      </c>
      <c r="F661" s="148">
        <v>610</v>
      </c>
      <c r="G661" s="148">
        <v>900304</v>
      </c>
      <c r="H661" s="146">
        <v>1975</v>
      </c>
      <c r="I661" s="146">
        <v>0</v>
      </c>
      <c r="J661" s="181">
        <v>0</v>
      </c>
      <c r="K661" s="136"/>
    </row>
    <row r="662" spans="1:11" ht="26.4">
      <c r="A662" s="182" t="s">
        <v>493</v>
      </c>
      <c r="B662" s="98"/>
      <c r="C662" s="82" t="s">
        <v>59</v>
      </c>
      <c r="D662" s="96" t="s">
        <v>239</v>
      </c>
      <c r="E662" s="145" t="s">
        <v>490</v>
      </c>
      <c r="F662" s="148"/>
      <c r="G662" s="148"/>
      <c r="H662" s="146">
        <f>H663</f>
        <v>373.39</v>
      </c>
      <c r="I662" s="146">
        <f t="shared" ref="I662:J662" si="271">I663</f>
        <v>377.9</v>
      </c>
      <c r="J662" s="181">
        <f t="shared" si="271"/>
        <v>382.7</v>
      </c>
      <c r="K662" s="136"/>
    </row>
    <row r="663" spans="1:11" ht="26.4">
      <c r="A663" s="182" t="s">
        <v>79</v>
      </c>
      <c r="B663" s="98"/>
      <c r="C663" s="82" t="s">
        <v>59</v>
      </c>
      <c r="D663" s="96" t="s">
        <v>239</v>
      </c>
      <c r="E663" s="145" t="s">
        <v>490</v>
      </c>
      <c r="F663" s="148">
        <v>600</v>
      </c>
      <c r="G663" s="148"/>
      <c r="H663" s="146">
        <f>H664+H665+H666</f>
        <v>373.39</v>
      </c>
      <c r="I663" s="146">
        <f t="shared" ref="I663:J663" si="272">I664+I665+I666</f>
        <v>377.9</v>
      </c>
      <c r="J663" s="181">
        <f t="shared" si="272"/>
        <v>382.7</v>
      </c>
      <c r="K663" s="136"/>
    </row>
    <row r="664" spans="1:11">
      <c r="A664" s="182" t="s">
        <v>81</v>
      </c>
      <c r="B664" s="98"/>
      <c r="C664" s="82" t="s">
        <v>59</v>
      </c>
      <c r="D664" s="96" t="s">
        <v>239</v>
      </c>
      <c r="E664" s="145" t="s">
        <v>490</v>
      </c>
      <c r="F664" s="148">
        <v>610</v>
      </c>
      <c r="G664" s="148">
        <v>900202</v>
      </c>
      <c r="H664" s="146">
        <v>165.19</v>
      </c>
      <c r="I664" s="146">
        <v>167.2</v>
      </c>
      <c r="J664" s="197">
        <v>163.30000000000001</v>
      </c>
      <c r="K664" s="136"/>
    </row>
    <row r="665" spans="1:11">
      <c r="A665" s="182" t="s">
        <v>81</v>
      </c>
      <c r="B665" s="98"/>
      <c r="C665" s="82" t="s">
        <v>59</v>
      </c>
      <c r="D665" s="96" t="s">
        <v>239</v>
      </c>
      <c r="E665" s="145" t="s">
        <v>490</v>
      </c>
      <c r="F665" s="148">
        <v>610</v>
      </c>
      <c r="G665" s="148">
        <v>900302</v>
      </c>
      <c r="H665" s="146">
        <v>129.80000000000001</v>
      </c>
      <c r="I665" s="146">
        <v>131.30000000000001</v>
      </c>
      <c r="J665" s="197">
        <v>139.1</v>
      </c>
      <c r="K665" s="136"/>
    </row>
    <row r="666" spans="1:11">
      <c r="A666" s="182" t="s">
        <v>81</v>
      </c>
      <c r="B666" s="98"/>
      <c r="C666" s="82" t="s">
        <v>59</v>
      </c>
      <c r="D666" s="96" t="s">
        <v>239</v>
      </c>
      <c r="E666" s="145" t="s">
        <v>490</v>
      </c>
      <c r="F666" s="148">
        <v>610</v>
      </c>
      <c r="G666" s="148">
        <v>900100</v>
      </c>
      <c r="H666" s="146">
        <v>78.400000000000006</v>
      </c>
      <c r="I666" s="146">
        <v>79.400000000000006</v>
      </c>
      <c r="J666" s="197">
        <v>80.3</v>
      </c>
      <c r="K666" s="136"/>
    </row>
    <row r="667" spans="1:11" ht="26.4">
      <c r="A667" s="186" t="s">
        <v>496</v>
      </c>
      <c r="B667" s="98"/>
      <c r="C667" s="78" t="s">
        <v>59</v>
      </c>
      <c r="D667" s="79" t="s">
        <v>239</v>
      </c>
      <c r="E667" s="141" t="s">
        <v>183</v>
      </c>
      <c r="F667" s="91"/>
      <c r="G667" s="91"/>
      <c r="H667" s="144">
        <f>H668+H672+H682+H686</f>
        <v>148998.5</v>
      </c>
      <c r="I667" s="144">
        <f t="shared" ref="I667:J667" si="273">I668+I672+I682+I686</f>
        <v>121096</v>
      </c>
      <c r="J667" s="177">
        <f t="shared" si="273"/>
        <v>121096</v>
      </c>
      <c r="K667" s="136"/>
    </row>
    <row r="668" spans="1:11" ht="26.4">
      <c r="A668" s="186" t="s">
        <v>497</v>
      </c>
      <c r="B668" s="98"/>
      <c r="C668" s="78" t="s">
        <v>59</v>
      </c>
      <c r="D668" s="79" t="s">
        <v>239</v>
      </c>
      <c r="E668" s="141" t="s">
        <v>494</v>
      </c>
      <c r="F668" s="167"/>
      <c r="G668" s="167"/>
      <c r="H668" s="144">
        <f t="shared" ref="H668:J670" si="274">H669</f>
        <v>36</v>
      </c>
      <c r="I668" s="144">
        <f t="shared" si="274"/>
        <v>36</v>
      </c>
      <c r="J668" s="177">
        <f t="shared" si="274"/>
        <v>36</v>
      </c>
      <c r="K668" s="136"/>
    </row>
    <row r="669" spans="1:11">
      <c r="A669" s="202" t="s">
        <v>243</v>
      </c>
      <c r="B669" s="98"/>
      <c r="C669" s="82" t="s">
        <v>59</v>
      </c>
      <c r="D669" s="96" t="s">
        <v>239</v>
      </c>
      <c r="E669" s="145" t="s">
        <v>495</v>
      </c>
      <c r="F669" s="152"/>
      <c r="G669" s="152"/>
      <c r="H669" s="146">
        <f t="shared" si="274"/>
        <v>36</v>
      </c>
      <c r="I669" s="146">
        <f t="shared" si="274"/>
        <v>36</v>
      </c>
      <c r="J669" s="181">
        <f t="shared" si="274"/>
        <v>36</v>
      </c>
      <c r="K669" s="136"/>
    </row>
    <row r="670" spans="1:11">
      <c r="A670" s="182" t="s">
        <v>111</v>
      </c>
      <c r="B670" s="98"/>
      <c r="C670" s="82" t="s">
        <v>59</v>
      </c>
      <c r="D670" s="96" t="s">
        <v>239</v>
      </c>
      <c r="E670" s="145" t="s">
        <v>495</v>
      </c>
      <c r="F670" s="148" t="s">
        <v>112</v>
      </c>
      <c r="G670" s="152"/>
      <c r="H670" s="146">
        <f t="shared" si="274"/>
        <v>36</v>
      </c>
      <c r="I670" s="146">
        <f>I671</f>
        <v>36</v>
      </c>
      <c r="J670" s="181">
        <f>J671</f>
        <v>36</v>
      </c>
      <c r="K670" s="136"/>
    </row>
    <row r="671" spans="1:11">
      <c r="A671" s="182" t="s">
        <v>113</v>
      </c>
      <c r="B671" s="98"/>
      <c r="C671" s="82" t="s">
        <v>59</v>
      </c>
      <c r="D671" s="96" t="s">
        <v>239</v>
      </c>
      <c r="E671" s="145" t="s">
        <v>495</v>
      </c>
      <c r="F671" s="148" t="s">
        <v>114</v>
      </c>
      <c r="G671" s="148">
        <v>900100</v>
      </c>
      <c r="H671" s="146">
        <v>36</v>
      </c>
      <c r="I671" s="146">
        <v>36</v>
      </c>
      <c r="J671" s="181">
        <v>36</v>
      </c>
      <c r="K671" s="136"/>
    </row>
    <row r="672" spans="1:11">
      <c r="A672" s="182" t="s">
        <v>400</v>
      </c>
      <c r="B672" s="98"/>
      <c r="C672" s="78" t="s">
        <v>59</v>
      </c>
      <c r="D672" s="79" t="s">
        <v>239</v>
      </c>
      <c r="E672" s="141" t="s">
        <v>498</v>
      </c>
      <c r="F672" s="148"/>
      <c r="G672" s="148"/>
      <c r="H672" s="144">
        <f>H677+H673</f>
        <v>132906.4</v>
      </c>
      <c r="I672" s="144">
        <f t="shared" ref="I672:J672" si="275">I677+I673</f>
        <v>110060</v>
      </c>
      <c r="J672" s="177">
        <f t="shared" si="275"/>
        <v>110060</v>
      </c>
      <c r="K672" s="136"/>
    </row>
    <row r="673" spans="1:11">
      <c r="A673" s="208" t="s">
        <v>242</v>
      </c>
      <c r="B673" s="98"/>
      <c r="C673" s="82" t="s">
        <v>59</v>
      </c>
      <c r="D673" s="96" t="s">
        <v>239</v>
      </c>
      <c r="E673" s="145" t="s">
        <v>499</v>
      </c>
      <c r="F673" s="152"/>
      <c r="G673" s="152"/>
      <c r="H673" s="144">
        <f>H674</f>
        <v>27253.8</v>
      </c>
      <c r="I673" s="144">
        <f t="shared" ref="I673:J673" si="276">I674</f>
        <v>4060</v>
      </c>
      <c r="J673" s="177">
        <f t="shared" si="276"/>
        <v>4060</v>
      </c>
      <c r="K673" s="136"/>
    </row>
    <row r="674" spans="1:11" ht="26.4">
      <c r="A674" s="182" t="s">
        <v>79</v>
      </c>
      <c r="B674" s="98"/>
      <c r="C674" s="82" t="s">
        <v>59</v>
      </c>
      <c r="D674" s="96" t="s">
        <v>239</v>
      </c>
      <c r="E674" s="145" t="s">
        <v>499</v>
      </c>
      <c r="F674" s="148" t="s">
        <v>80</v>
      </c>
      <c r="G674" s="148"/>
      <c r="H674" s="146">
        <f>H675+H676</f>
        <v>27253.8</v>
      </c>
      <c r="I674" s="146">
        <f t="shared" ref="I674:J674" si="277">I675+I676</f>
        <v>4060</v>
      </c>
      <c r="J674" s="181">
        <f t="shared" si="277"/>
        <v>4060</v>
      </c>
      <c r="K674" s="136"/>
    </row>
    <row r="675" spans="1:11">
      <c r="A675" s="182" t="s">
        <v>81</v>
      </c>
      <c r="B675" s="98"/>
      <c r="C675" s="82" t="s">
        <v>59</v>
      </c>
      <c r="D675" s="96" t="s">
        <v>239</v>
      </c>
      <c r="E675" s="145" t="s">
        <v>499</v>
      </c>
      <c r="F675" s="148" t="s">
        <v>82</v>
      </c>
      <c r="G675" s="148">
        <v>900100</v>
      </c>
      <c r="H675" s="146">
        <v>14427.9</v>
      </c>
      <c r="I675" s="146">
        <v>1175</v>
      </c>
      <c r="J675" s="181">
        <v>1175</v>
      </c>
      <c r="K675" s="136"/>
    </row>
    <row r="676" spans="1:11">
      <c r="A676" s="182" t="s">
        <v>104</v>
      </c>
      <c r="B676" s="98"/>
      <c r="C676" s="82" t="s">
        <v>59</v>
      </c>
      <c r="D676" s="96" t="s">
        <v>239</v>
      </c>
      <c r="E676" s="145" t="s">
        <v>499</v>
      </c>
      <c r="F676" s="148" t="s">
        <v>105</v>
      </c>
      <c r="G676" s="148">
        <v>900100</v>
      </c>
      <c r="H676" s="146">
        <v>12825.9</v>
      </c>
      <c r="I676" s="146">
        <v>2885</v>
      </c>
      <c r="J676" s="181">
        <v>2885</v>
      </c>
      <c r="K676" s="136"/>
    </row>
    <row r="677" spans="1:11" ht="26.4">
      <c r="A677" s="182" t="s">
        <v>501</v>
      </c>
      <c r="B677" s="98"/>
      <c r="C677" s="82" t="s">
        <v>59</v>
      </c>
      <c r="D677" s="96" t="s">
        <v>239</v>
      </c>
      <c r="E677" s="145" t="s">
        <v>500</v>
      </c>
      <c r="F677" s="148"/>
      <c r="G677" s="148"/>
      <c r="H677" s="146">
        <f>H678</f>
        <v>105652.59999999999</v>
      </c>
      <c r="I677" s="146">
        <f t="shared" ref="I677:J677" si="278">I678</f>
        <v>106000</v>
      </c>
      <c r="J677" s="181">
        <f t="shared" si="278"/>
        <v>106000</v>
      </c>
      <c r="K677" s="136"/>
    </row>
    <row r="678" spans="1:11" ht="26.4">
      <c r="A678" s="182" t="s">
        <v>79</v>
      </c>
      <c r="B678" s="98"/>
      <c r="C678" s="82" t="s">
        <v>59</v>
      </c>
      <c r="D678" s="96" t="s">
        <v>239</v>
      </c>
      <c r="E678" s="145" t="s">
        <v>500</v>
      </c>
      <c r="F678" s="148" t="s">
        <v>80</v>
      </c>
      <c r="G678" s="148"/>
      <c r="H678" s="146">
        <f>H679+H680+H681</f>
        <v>105652.59999999999</v>
      </c>
      <c r="I678" s="146">
        <f t="shared" ref="I678:J678" si="279">I679+I680+I681</f>
        <v>106000</v>
      </c>
      <c r="J678" s="181">
        <f t="shared" si="279"/>
        <v>106000</v>
      </c>
      <c r="K678" s="136"/>
    </row>
    <row r="679" spans="1:11">
      <c r="A679" s="182" t="s">
        <v>81</v>
      </c>
      <c r="B679" s="98"/>
      <c r="C679" s="82" t="s">
        <v>59</v>
      </c>
      <c r="D679" s="96" t="s">
        <v>239</v>
      </c>
      <c r="E679" s="145" t="s">
        <v>500</v>
      </c>
      <c r="F679" s="148" t="s">
        <v>82</v>
      </c>
      <c r="G679" s="148">
        <v>900100</v>
      </c>
      <c r="H679" s="146">
        <v>40105.599999999999</v>
      </c>
      <c r="I679" s="146">
        <v>40772.400000000001</v>
      </c>
      <c r="J679" s="181">
        <v>40772.400000000001</v>
      </c>
      <c r="K679" s="136"/>
    </row>
    <row r="680" spans="1:11">
      <c r="A680" s="182" t="s">
        <v>104</v>
      </c>
      <c r="B680" s="98"/>
      <c r="C680" s="82" t="s">
        <v>59</v>
      </c>
      <c r="D680" s="96" t="s">
        <v>239</v>
      </c>
      <c r="E680" s="145" t="s">
        <v>500</v>
      </c>
      <c r="F680" s="148" t="s">
        <v>105</v>
      </c>
      <c r="G680" s="148">
        <v>900100</v>
      </c>
      <c r="H680" s="146">
        <v>64461.3</v>
      </c>
      <c r="I680" s="146">
        <v>65227.6</v>
      </c>
      <c r="J680" s="181">
        <v>65227.6</v>
      </c>
      <c r="K680" s="136"/>
    </row>
    <row r="681" spans="1:11">
      <c r="A681" s="182" t="s">
        <v>104</v>
      </c>
      <c r="B681" s="98"/>
      <c r="C681" s="82" t="s">
        <v>59</v>
      </c>
      <c r="D681" s="96" t="s">
        <v>239</v>
      </c>
      <c r="E681" s="145" t="s">
        <v>500</v>
      </c>
      <c r="F681" s="148" t="s">
        <v>105</v>
      </c>
      <c r="G681" s="148">
        <v>900306</v>
      </c>
      <c r="H681" s="146">
        <v>1085.7</v>
      </c>
      <c r="I681" s="146">
        <v>0</v>
      </c>
      <c r="J681" s="181">
        <v>0</v>
      </c>
      <c r="K681" s="136"/>
    </row>
    <row r="682" spans="1:11" s="119" customFormat="1" ht="26.4">
      <c r="A682" s="183" t="s">
        <v>503</v>
      </c>
      <c r="B682" s="104"/>
      <c r="C682" s="78" t="s">
        <v>59</v>
      </c>
      <c r="D682" s="79" t="s">
        <v>239</v>
      </c>
      <c r="E682" s="141" t="s">
        <v>502</v>
      </c>
      <c r="F682" s="149"/>
      <c r="G682" s="149"/>
      <c r="H682" s="144">
        <f>H683</f>
        <v>10674.2</v>
      </c>
      <c r="I682" s="144">
        <f t="shared" ref="I682:J684" si="280">I683</f>
        <v>11000</v>
      </c>
      <c r="J682" s="177">
        <f t="shared" si="280"/>
        <v>11000</v>
      </c>
      <c r="K682" s="137"/>
    </row>
    <row r="683" spans="1:11" ht="26.4">
      <c r="A683" s="182" t="s">
        <v>245</v>
      </c>
      <c r="B683" s="98"/>
      <c r="C683" s="82" t="s">
        <v>59</v>
      </c>
      <c r="D683" s="96" t="s">
        <v>239</v>
      </c>
      <c r="E683" s="145" t="s">
        <v>504</v>
      </c>
      <c r="F683" s="148"/>
      <c r="G683" s="148"/>
      <c r="H683" s="146">
        <f>H684</f>
        <v>10674.2</v>
      </c>
      <c r="I683" s="146">
        <f t="shared" ref="I683:I684" si="281">I684</f>
        <v>11000</v>
      </c>
      <c r="J683" s="181">
        <f t="shared" si="280"/>
        <v>11000</v>
      </c>
      <c r="K683" s="136"/>
    </row>
    <row r="684" spans="1:11" ht="26.4">
      <c r="A684" s="182" t="s">
        <v>79</v>
      </c>
      <c r="B684" s="98"/>
      <c r="C684" s="82" t="s">
        <v>59</v>
      </c>
      <c r="D684" s="96" t="s">
        <v>239</v>
      </c>
      <c r="E684" s="145" t="s">
        <v>504</v>
      </c>
      <c r="F684" s="148">
        <v>600</v>
      </c>
      <c r="G684" s="148"/>
      <c r="H684" s="146">
        <f>H685</f>
        <v>10674.2</v>
      </c>
      <c r="I684" s="146">
        <f t="shared" si="281"/>
        <v>11000</v>
      </c>
      <c r="J684" s="181">
        <f t="shared" si="280"/>
        <v>11000</v>
      </c>
      <c r="K684" s="136"/>
    </row>
    <row r="685" spans="1:11">
      <c r="A685" s="182" t="s">
        <v>104</v>
      </c>
      <c r="B685" s="98"/>
      <c r="C685" s="82" t="s">
        <v>59</v>
      </c>
      <c r="D685" s="96" t="s">
        <v>239</v>
      </c>
      <c r="E685" s="145" t="s">
        <v>504</v>
      </c>
      <c r="F685" s="148" t="s">
        <v>105</v>
      </c>
      <c r="G685" s="148">
        <v>900100</v>
      </c>
      <c r="H685" s="146">
        <v>10674.2</v>
      </c>
      <c r="I685" s="146">
        <v>11000</v>
      </c>
      <c r="J685" s="181">
        <v>11000</v>
      </c>
      <c r="K685" s="136"/>
    </row>
    <row r="686" spans="1:11" ht="26.4">
      <c r="A686" s="183" t="s">
        <v>894</v>
      </c>
      <c r="B686" s="98"/>
      <c r="C686" s="78" t="s">
        <v>59</v>
      </c>
      <c r="D686" s="79" t="s">
        <v>239</v>
      </c>
      <c r="E686" s="141" t="s">
        <v>896</v>
      </c>
      <c r="F686" s="149"/>
      <c r="G686" s="149"/>
      <c r="H686" s="144">
        <f t="shared" ref="H686:J687" si="282">H687</f>
        <v>5381.9</v>
      </c>
      <c r="I686" s="144">
        <f t="shared" si="282"/>
        <v>0</v>
      </c>
      <c r="J686" s="177">
        <f t="shared" si="282"/>
        <v>0</v>
      </c>
      <c r="K686" s="136"/>
    </row>
    <row r="687" spans="1:11" ht="26.4">
      <c r="A687" s="182" t="s">
        <v>902</v>
      </c>
      <c r="B687" s="98"/>
      <c r="C687" s="82" t="s">
        <v>59</v>
      </c>
      <c r="D687" s="96" t="s">
        <v>239</v>
      </c>
      <c r="E687" s="145" t="s">
        <v>897</v>
      </c>
      <c r="F687" s="148"/>
      <c r="G687" s="148"/>
      <c r="H687" s="146">
        <f t="shared" si="282"/>
        <v>5381.9</v>
      </c>
      <c r="I687" s="146">
        <f t="shared" si="282"/>
        <v>0</v>
      </c>
      <c r="J687" s="181">
        <f t="shared" si="282"/>
        <v>0</v>
      </c>
      <c r="K687" s="136"/>
    </row>
    <row r="688" spans="1:11" ht="26.4">
      <c r="A688" s="182" t="s">
        <v>79</v>
      </c>
      <c r="B688" s="98"/>
      <c r="C688" s="82" t="s">
        <v>59</v>
      </c>
      <c r="D688" s="96" t="s">
        <v>239</v>
      </c>
      <c r="E688" s="145" t="s">
        <v>897</v>
      </c>
      <c r="F688" s="148">
        <v>600</v>
      </c>
      <c r="G688" s="148"/>
      <c r="H688" s="146">
        <f>H689+H690</f>
        <v>5381.9</v>
      </c>
      <c r="I688" s="146">
        <f>I689+I690</f>
        <v>0</v>
      </c>
      <c r="J688" s="181">
        <f>J689+J690</f>
        <v>0</v>
      </c>
      <c r="K688" s="136"/>
    </row>
    <row r="689" spans="1:11">
      <c r="A689" s="182" t="s">
        <v>81</v>
      </c>
      <c r="B689" s="98"/>
      <c r="C689" s="82" t="s">
        <v>59</v>
      </c>
      <c r="D689" s="96" t="s">
        <v>239</v>
      </c>
      <c r="E689" s="145" t="s">
        <v>897</v>
      </c>
      <c r="F689" s="148">
        <v>610</v>
      </c>
      <c r="G689" s="148">
        <v>900304</v>
      </c>
      <c r="H689" s="146">
        <v>1793.1</v>
      </c>
      <c r="I689" s="146">
        <v>0</v>
      </c>
      <c r="J689" s="181">
        <v>0</v>
      </c>
      <c r="K689" s="136"/>
    </row>
    <row r="690" spans="1:11">
      <c r="A690" s="182" t="s">
        <v>895</v>
      </c>
      <c r="B690" s="98"/>
      <c r="C690" s="82" t="s">
        <v>59</v>
      </c>
      <c r="D690" s="96" t="s">
        <v>239</v>
      </c>
      <c r="E690" s="145" t="s">
        <v>897</v>
      </c>
      <c r="F690" s="148">
        <v>620</v>
      </c>
      <c r="G690" s="148">
        <v>900304</v>
      </c>
      <c r="H690" s="146">
        <v>3588.8</v>
      </c>
      <c r="I690" s="146">
        <v>0</v>
      </c>
      <c r="J690" s="181">
        <v>0</v>
      </c>
      <c r="K690" s="136"/>
    </row>
    <row r="691" spans="1:11">
      <c r="A691" s="186" t="s">
        <v>108</v>
      </c>
      <c r="B691" s="98"/>
      <c r="C691" s="78" t="s">
        <v>59</v>
      </c>
      <c r="D691" s="79" t="s">
        <v>239</v>
      </c>
      <c r="E691" s="141" t="s">
        <v>318</v>
      </c>
      <c r="F691" s="167"/>
      <c r="G691" s="167"/>
      <c r="H691" s="144">
        <f t="shared" ref="H691:J694" si="283">H692</f>
        <v>1712</v>
      </c>
      <c r="I691" s="144">
        <f t="shared" si="283"/>
        <v>1940</v>
      </c>
      <c r="J691" s="177">
        <f t="shared" si="283"/>
        <v>1940</v>
      </c>
      <c r="K691" s="136"/>
    </row>
    <row r="692" spans="1:11" ht="26.4">
      <c r="A692" s="179" t="s">
        <v>349</v>
      </c>
      <c r="B692" s="98"/>
      <c r="C692" s="78" t="s">
        <v>59</v>
      </c>
      <c r="D692" s="79" t="s">
        <v>239</v>
      </c>
      <c r="E692" s="141" t="s">
        <v>319</v>
      </c>
      <c r="F692" s="167"/>
      <c r="G692" s="167"/>
      <c r="H692" s="144">
        <f>H693</f>
        <v>1712</v>
      </c>
      <c r="I692" s="144">
        <f t="shared" si="283"/>
        <v>1940</v>
      </c>
      <c r="J692" s="177">
        <f t="shared" si="283"/>
        <v>1940</v>
      </c>
      <c r="K692" s="136"/>
    </row>
    <row r="693" spans="1:11">
      <c r="A693" s="199" t="s">
        <v>242</v>
      </c>
      <c r="B693" s="98"/>
      <c r="C693" s="82" t="s">
        <v>59</v>
      </c>
      <c r="D693" s="96" t="s">
        <v>239</v>
      </c>
      <c r="E693" s="145" t="s">
        <v>505</v>
      </c>
      <c r="F693" s="152"/>
      <c r="G693" s="152"/>
      <c r="H693" s="146">
        <f t="shared" ref="H693:I694" si="284">H694</f>
        <v>1712</v>
      </c>
      <c r="I693" s="146">
        <f t="shared" si="284"/>
        <v>1940</v>
      </c>
      <c r="J693" s="181">
        <f t="shared" si="283"/>
        <v>1940</v>
      </c>
      <c r="K693" s="136"/>
    </row>
    <row r="694" spans="1:11">
      <c r="A694" s="182" t="s">
        <v>68</v>
      </c>
      <c r="B694" s="98"/>
      <c r="C694" s="82" t="s">
        <v>59</v>
      </c>
      <c r="D694" s="96" t="s">
        <v>239</v>
      </c>
      <c r="E694" s="145" t="s">
        <v>505</v>
      </c>
      <c r="F694" s="148" t="s">
        <v>69</v>
      </c>
      <c r="G694" s="148"/>
      <c r="H694" s="146">
        <f t="shared" si="284"/>
        <v>1712</v>
      </c>
      <c r="I694" s="146">
        <f t="shared" si="284"/>
        <v>1940</v>
      </c>
      <c r="J694" s="181">
        <f t="shared" si="283"/>
        <v>1940</v>
      </c>
      <c r="K694" s="136"/>
    </row>
    <row r="695" spans="1:11" ht="26.4">
      <c r="A695" s="182" t="s">
        <v>70</v>
      </c>
      <c r="B695" s="98"/>
      <c r="C695" s="82" t="s">
        <v>59</v>
      </c>
      <c r="D695" s="96" t="s">
        <v>239</v>
      </c>
      <c r="E695" s="145" t="s">
        <v>505</v>
      </c>
      <c r="F695" s="148" t="s">
        <v>71</v>
      </c>
      <c r="G695" s="148">
        <v>900100</v>
      </c>
      <c r="H695" s="146">
        <v>1712</v>
      </c>
      <c r="I695" s="146">
        <v>1940</v>
      </c>
      <c r="J695" s="181">
        <v>1940</v>
      </c>
      <c r="K695" s="136"/>
    </row>
    <row r="696" spans="1:11" s="119" customFormat="1" ht="27.75" customHeight="1">
      <c r="A696" s="183" t="s">
        <v>529</v>
      </c>
      <c r="B696" s="104"/>
      <c r="C696" s="78" t="s">
        <v>59</v>
      </c>
      <c r="D696" s="79" t="s">
        <v>239</v>
      </c>
      <c r="E696" s="141" t="s">
        <v>159</v>
      </c>
      <c r="F696" s="149"/>
      <c r="G696" s="149"/>
      <c r="H696" s="144">
        <f>H697</f>
        <v>1724</v>
      </c>
      <c r="I696" s="144">
        <f t="shared" ref="I696:J698" si="285">I697</f>
        <v>0</v>
      </c>
      <c r="J696" s="177">
        <f t="shared" si="285"/>
        <v>0</v>
      </c>
      <c r="K696" s="137"/>
    </row>
    <row r="697" spans="1:11" s="119" customFormat="1">
      <c r="A697" s="183" t="s">
        <v>909</v>
      </c>
      <c r="B697" s="104"/>
      <c r="C697" s="78" t="s">
        <v>59</v>
      </c>
      <c r="D697" s="79" t="s">
        <v>239</v>
      </c>
      <c r="E697" s="141" t="s">
        <v>912</v>
      </c>
      <c r="F697" s="149"/>
      <c r="G697" s="149"/>
      <c r="H697" s="144">
        <f>H698</f>
        <v>1724</v>
      </c>
      <c r="I697" s="144">
        <f t="shared" si="285"/>
        <v>0</v>
      </c>
      <c r="J697" s="177">
        <f t="shared" si="285"/>
        <v>0</v>
      </c>
      <c r="K697" s="137"/>
    </row>
    <row r="698" spans="1:11" s="119" customFormat="1">
      <c r="A698" s="183" t="s">
        <v>910</v>
      </c>
      <c r="B698" s="104"/>
      <c r="C698" s="78" t="s">
        <v>59</v>
      </c>
      <c r="D698" s="79" t="s">
        <v>239</v>
      </c>
      <c r="E698" s="141" t="s">
        <v>913</v>
      </c>
      <c r="F698" s="149"/>
      <c r="G698" s="149"/>
      <c r="H698" s="144">
        <f>H699</f>
        <v>1724</v>
      </c>
      <c r="I698" s="144">
        <f t="shared" si="285"/>
        <v>0</v>
      </c>
      <c r="J698" s="177">
        <f t="shared" si="285"/>
        <v>0</v>
      </c>
      <c r="K698" s="137"/>
    </row>
    <row r="699" spans="1:11" ht="26.4">
      <c r="A699" s="182" t="s">
        <v>911</v>
      </c>
      <c r="B699" s="98"/>
      <c r="C699" s="82" t="s">
        <v>59</v>
      </c>
      <c r="D699" s="96" t="s">
        <v>239</v>
      </c>
      <c r="E699" s="145" t="s">
        <v>914</v>
      </c>
      <c r="F699" s="148"/>
      <c r="G699" s="148"/>
      <c r="H699" s="146">
        <f>H700</f>
        <v>1724</v>
      </c>
      <c r="I699" s="146">
        <f t="shared" ref="I699:J699" si="286">I700</f>
        <v>0</v>
      </c>
      <c r="J699" s="181">
        <f t="shared" si="286"/>
        <v>0</v>
      </c>
      <c r="K699" s="136"/>
    </row>
    <row r="700" spans="1:11" ht="26.4">
      <c r="A700" s="182" t="s">
        <v>79</v>
      </c>
      <c r="B700" s="98"/>
      <c r="C700" s="82" t="s">
        <v>59</v>
      </c>
      <c r="D700" s="96" t="s">
        <v>239</v>
      </c>
      <c r="E700" s="145" t="s">
        <v>914</v>
      </c>
      <c r="F700" s="148">
        <v>600</v>
      </c>
      <c r="G700" s="148"/>
      <c r="H700" s="146">
        <f>H701+H702+H703+H704+H705+H706</f>
        <v>1724</v>
      </c>
      <c r="I700" s="146">
        <f t="shared" ref="I700:J700" si="287">I701+I702+I703+I704+I705+I706</f>
        <v>0</v>
      </c>
      <c r="J700" s="146">
        <f t="shared" si="287"/>
        <v>0</v>
      </c>
      <c r="K700" s="136"/>
    </row>
    <row r="701" spans="1:11">
      <c r="A701" s="182" t="s">
        <v>81</v>
      </c>
      <c r="B701" s="98"/>
      <c r="C701" s="82" t="s">
        <v>59</v>
      </c>
      <c r="D701" s="96" t="s">
        <v>239</v>
      </c>
      <c r="E701" s="145" t="s">
        <v>914</v>
      </c>
      <c r="F701" s="148">
        <v>610</v>
      </c>
      <c r="G701" s="148">
        <v>900302</v>
      </c>
      <c r="H701" s="146">
        <v>1085.4000000000001</v>
      </c>
      <c r="I701" s="146">
        <v>0</v>
      </c>
      <c r="J701" s="181">
        <v>0</v>
      </c>
      <c r="K701" s="136"/>
    </row>
    <row r="702" spans="1:11">
      <c r="A702" s="182" t="s">
        <v>81</v>
      </c>
      <c r="B702" s="98"/>
      <c r="C702" s="82" t="s">
        <v>59</v>
      </c>
      <c r="D702" s="96" t="s">
        <v>239</v>
      </c>
      <c r="E702" s="145" t="s">
        <v>914</v>
      </c>
      <c r="F702" s="148">
        <v>610</v>
      </c>
      <c r="G702" s="148">
        <v>900900</v>
      </c>
      <c r="H702" s="146">
        <v>13.8</v>
      </c>
      <c r="I702" s="146">
        <v>0</v>
      </c>
      <c r="J702" s="181">
        <v>0</v>
      </c>
      <c r="K702" s="136"/>
    </row>
    <row r="703" spans="1:11">
      <c r="A703" s="182" t="s">
        <v>81</v>
      </c>
      <c r="B703" s="98"/>
      <c r="C703" s="82" t="s">
        <v>59</v>
      </c>
      <c r="D703" s="96" t="s">
        <v>239</v>
      </c>
      <c r="E703" s="145" t="s">
        <v>914</v>
      </c>
      <c r="F703" s="148">
        <v>610</v>
      </c>
      <c r="G703" s="148">
        <v>900100</v>
      </c>
      <c r="H703" s="146">
        <v>274.8</v>
      </c>
      <c r="I703" s="146">
        <v>0</v>
      </c>
      <c r="J703" s="181">
        <v>0</v>
      </c>
      <c r="K703" s="136"/>
    </row>
    <row r="704" spans="1:11">
      <c r="A704" s="182" t="s">
        <v>104</v>
      </c>
      <c r="B704" s="98"/>
      <c r="C704" s="82" t="s">
        <v>59</v>
      </c>
      <c r="D704" s="96" t="s">
        <v>239</v>
      </c>
      <c r="E704" s="145" t="s">
        <v>914</v>
      </c>
      <c r="F704" s="148">
        <v>620</v>
      </c>
      <c r="G704" s="148">
        <v>900302</v>
      </c>
      <c r="H704" s="146">
        <v>276.5</v>
      </c>
      <c r="I704" s="146">
        <v>0</v>
      </c>
      <c r="J704" s="181">
        <v>0</v>
      </c>
      <c r="K704" s="136"/>
    </row>
    <row r="705" spans="1:11">
      <c r="A705" s="182" t="s">
        <v>104</v>
      </c>
      <c r="B705" s="98"/>
      <c r="C705" s="82" t="s">
        <v>59</v>
      </c>
      <c r="D705" s="96" t="s">
        <v>239</v>
      </c>
      <c r="E705" s="145" t="s">
        <v>914</v>
      </c>
      <c r="F705" s="148">
        <v>620</v>
      </c>
      <c r="G705" s="148">
        <v>900900</v>
      </c>
      <c r="H705" s="146">
        <v>3.5</v>
      </c>
      <c r="I705" s="146">
        <v>0</v>
      </c>
      <c r="J705" s="181">
        <v>0</v>
      </c>
      <c r="K705" s="136"/>
    </row>
    <row r="706" spans="1:11">
      <c r="A706" s="182" t="s">
        <v>104</v>
      </c>
      <c r="B706" s="98"/>
      <c r="C706" s="82" t="s">
        <v>59</v>
      </c>
      <c r="D706" s="96" t="s">
        <v>239</v>
      </c>
      <c r="E706" s="145" t="s">
        <v>914</v>
      </c>
      <c r="F706" s="148">
        <v>620</v>
      </c>
      <c r="G706" s="148">
        <v>900100</v>
      </c>
      <c r="H706" s="146">
        <v>70</v>
      </c>
      <c r="I706" s="146">
        <v>0</v>
      </c>
      <c r="J706" s="181">
        <v>0</v>
      </c>
      <c r="K706" s="136"/>
    </row>
    <row r="707" spans="1:11">
      <c r="A707" s="111" t="s">
        <v>117</v>
      </c>
      <c r="B707" s="103"/>
      <c r="C707" s="76" t="s">
        <v>59</v>
      </c>
      <c r="D707" s="77" t="s">
        <v>398</v>
      </c>
      <c r="E707" s="76"/>
      <c r="F707" s="76"/>
      <c r="G707" s="76"/>
      <c r="H707" s="144">
        <f>H708+H715</f>
        <v>17824.3</v>
      </c>
      <c r="I707" s="144">
        <f t="shared" ref="I707:J707" si="288">I708+I715</f>
        <v>17725</v>
      </c>
      <c r="J707" s="177">
        <f t="shared" si="288"/>
        <v>17725</v>
      </c>
      <c r="K707" s="136"/>
    </row>
    <row r="708" spans="1:11">
      <c r="A708" s="111" t="s">
        <v>118</v>
      </c>
      <c r="B708" s="103"/>
      <c r="C708" s="72" t="s">
        <v>59</v>
      </c>
      <c r="D708" s="153" t="s">
        <v>356</v>
      </c>
      <c r="E708" s="76"/>
      <c r="F708" s="76"/>
      <c r="G708" s="76"/>
      <c r="H708" s="144">
        <f>H709</f>
        <v>12245</v>
      </c>
      <c r="I708" s="144">
        <f t="shared" ref="I708:J713" si="289">I709</f>
        <v>12245</v>
      </c>
      <c r="J708" s="177">
        <f t="shared" si="289"/>
        <v>12245</v>
      </c>
      <c r="K708" s="136"/>
    </row>
    <row r="709" spans="1:11">
      <c r="A709" s="178" t="s">
        <v>637</v>
      </c>
      <c r="B709" s="103"/>
      <c r="C709" s="72" t="s">
        <v>59</v>
      </c>
      <c r="D709" s="153" t="s">
        <v>356</v>
      </c>
      <c r="E709" s="141" t="s">
        <v>156</v>
      </c>
      <c r="F709" s="93"/>
      <c r="G709" s="93"/>
      <c r="H709" s="144">
        <f>H710</f>
        <v>12245</v>
      </c>
      <c r="I709" s="144">
        <f t="shared" si="289"/>
        <v>12245</v>
      </c>
      <c r="J709" s="177">
        <f t="shared" si="289"/>
        <v>12245</v>
      </c>
      <c r="K709" s="136"/>
    </row>
    <row r="710" spans="1:11">
      <c r="A710" s="178" t="s">
        <v>638</v>
      </c>
      <c r="B710" s="103"/>
      <c r="C710" s="72" t="s">
        <v>59</v>
      </c>
      <c r="D710" s="153" t="s">
        <v>356</v>
      </c>
      <c r="E710" s="141" t="s">
        <v>180</v>
      </c>
      <c r="F710" s="91"/>
      <c r="G710" s="91"/>
      <c r="H710" s="144">
        <f>H711</f>
        <v>12245</v>
      </c>
      <c r="I710" s="144">
        <f t="shared" si="289"/>
        <v>12245</v>
      </c>
      <c r="J710" s="177">
        <f t="shared" si="289"/>
        <v>12245</v>
      </c>
      <c r="K710" s="136"/>
    </row>
    <row r="711" spans="1:11" ht="26.4">
      <c r="A711" s="178" t="s">
        <v>639</v>
      </c>
      <c r="B711" s="103"/>
      <c r="C711" s="72" t="s">
        <v>59</v>
      </c>
      <c r="D711" s="153" t="s">
        <v>356</v>
      </c>
      <c r="E711" s="141" t="s">
        <v>635</v>
      </c>
      <c r="F711" s="149"/>
      <c r="G711" s="149"/>
      <c r="H711" s="144">
        <f t="shared" ref="H711:I713" si="290">H712</f>
        <v>12245</v>
      </c>
      <c r="I711" s="144">
        <f t="shared" si="290"/>
        <v>12245</v>
      </c>
      <c r="J711" s="177">
        <f t="shared" si="289"/>
        <v>12245</v>
      </c>
      <c r="K711" s="136"/>
    </row>
    <row r="712" spans="1:11" ht="26.4">
      <c r="A712" s="200" t="s">
        <v>358</v>
      </c>
      <c r="B712" s="103"/>
      <c r="C712" s="80" t="s">
        <v>59</v>
      </c>
      <c r="D712" s="154" t="s">
        <v>356</v>
      </c>
      <c r="E712" s="145" t="s">
        <v>636</v>
      </c>
      <c r="F712" s="148"/>
      <c r="G712" s="148"/>
      <c r="H712" s="146">
        <f t="shared" si="290"/>
        <v>12245</v>
      </c>
      <c r="I712" s="146">
        <f t="shared" si="290"/>
        <v>12245</v>
      </c>
      <c r="J712" s="181">
        <f t="shared" si="289"/>
        <v>12245</v>
      </c>
      <c r="K712" s="136"/>
    </row>
    <row r="713" spans="1:11">
      <c r="A713" s="182" t="s">
        <v>111</v>
      </c>
      <c r="B713" s="103"/>
      <c r="C713" s="80" t="s">
        <v>59</v>
      </c>
      <c r="D713" s="154" t="s">
        <v>356</v>
      </c>
      <c r="E713" s="145" t="s">
        <v>636</v>
      </c>
      <c r="F713" s="148" t="s">
        <v>112</v>
      </c>
      <c r="G713" s="148"/>
      <c r="H713" s="146">
        <f t="shared" si="290"/>
        <v>12245</v>
      </c>
      <c r="I713" s="146">
        <f t="shared" si="290"/>
        <v>12245</v>
      </c>
      <c r="J713" s="181">
        <f t="shared" si="289"/>
        <v>12245</v>
      </c>
      <c r="K713" s="136"/>
    </row>
    <row r="714" spans="1:11">
      <c r="A714" s="182" t="s">
        <v>120</v>
      </c>
      <c r="B714" s="103"/>
      <c r="C714" s="80" t="s">
        <v>59</v>
      </c>
      <c r="D714" s="154" t="s">
        <v>356</v>
      </c>
      <c r="E714" s="145" t="s">
        <v>636</v>
      </c>
      <c r="F714" s="148">
        <v>310</v>
      </c>
      <c r="G714" s="148">
        <v>900100</v>
      </c>
      <c r="H714" s="146">
        <v>12245</v>
      </c>
      <c r="I714" s="146">
        <v>12245</v>
      </c>
      <c r="J714" s="181">
        <v>12245</v>
      </c>
      <c r="K714" s="136"/>
    </row>
    <row r="715" spans="1:11">
      <c r="A715" s="111" t="s">
        <v>119</v>
      </c>
      <c r="B715" s="103"/>
      <c r="C715" s="72" t="s">
        <v>59</v>
      </c>
      <c r="D715" s="153" t="s">
        <v>353</v>
      </c>
      <c r="E715" s="76"/>
      <c r="F715" s="76"/>
      <c r="G715" s="76"/>
      <c r="H715" s="144">
        <f>H716+H722</f>
        <v>5579.2999999999993</v>
      </c>
      <c r="I715" s="144">
        <f t="shared" ref="I715:J715" si="291">I716+I722</f>
        <v>5480</v>
      </c>
      <c r="J715" s="177">
        <f t="shared" si="291"/>
        <v>5480</v>
      </c>
      <c r="K715" s="136"/>
    </row>
    <row r="716" spans="1:11">
      <c r="A716" s="113" t="s">
        <v>196</v>
      </c>
      <c r="B716" s="99"/>
      <c r="C716" s="71" t="s">
        <v>59</v>
      </c>
      <c r="D716" s="153" t="s">
        <v>353</v>
      </c>
      <c r="E716" s="92" t="s">
        <v>152</v>
      </c>
      <c r="F716" s="71"/>
      <c r="G716" s="71"/>
      <c r="H716" s="144">
        <f>H717</f>
        <v>3653.2</v>
      </c>
      <c r="I716" s="144">
        <f t="shared" ref="I716:J720" si="292">I717</f>
        <v>5000</v>
      </c>
      <c r="J716" s="177">
        <f t="shared" si="292"/>
        <v>5000</v>
      </c>
      <c r="K716" s="136"/>
    </row>
    <row r="717" spans="1:11" ht="26.4">
      <c r="A717" s="183" t="s">
        <v>197</v>
      </c>
      <c r="B717" s="100"/>
      <c r="C717" s="72" t="s">
        <v>59</v>
      </c>
      <c r="D717" s="153" t="s">
        <v>353</v>
      </c>
      <c r="E717" s="92" t="s">
        <v>190</v>
      </c>
      <c r="F717" s="93"/>
      <c r="G717" s="93"/>
      <c r="H717" s="144">
        <f t="shared" ref="H717:I720" si="293">H718</f>
        <v>3653.2</v>
      </c>
      <c r="I717" s="144">
        <f t="shared" si="293"/>
        <v>5000</v>
      </c>
      <c r="J717" s="177">
        <f t="shared" si="292"/>
        <v>5000</v>
      </c>
      <c r="K717" s="136"/>
    </row>
    <row r="718" spans="1:11" ht="26.4">
      <c r="A718" s="186" t="s">
        <v>198</v>
      </c>
      <c r="B718" s="101"/>
      <c r="C718" s="73" t="s">
        <v>59</v>
      </c>
      <c r="D718" s="153" t="s">
        <v>353</v>
      </c>
      <c r="E718" s="141" t="s">
        <v>614</v>
      </c>
      <c r="F718" s="93"/>
      <c r="G718" s="93"/>
      <c r="H718" s="144">
        <f t="shared" si="293"/>
        <v>3653.2</v>
      </c>
      <c r="I718" s="144">
        <f t="shared" si="293"/>
        <v>5000</v>
      </c>
      <c r="J718" s="177">
        <f t="shared" si="292"/>
        <v>5000</v>
      </c>
      <c r="K718" s="136"/>
    </row>
    <row r="719" spans="1:11" ht="39.6">
      <c r="A719" s="199" t="s">
        <v>616</v>
      </c>
      <c r="B719" s="102"/>
      <c r="C719" s="75" t="s">
        <v>59</v>
      </c>
      <c r="D719" s="154" t="s">
        <v>353</v>
      </c>
      <c r="E719" s="145" t="s">
        <v>615</v>
      </c>
      <c r="F719" s="108"/>
      <c r="G719" s="108"/>
      <c r="H719" s="146">
        <f t="shared" si="293"/>
        <v>3653.2</v>
      </c>
      <c r="I719" s="146">
        <f t="shared" si="293"/>
        <v>5000</v>
      </c>
      <c r="J719" s="181">
        <f t="shared" si="292"/>
        <v>5000</v>
      </c>
      <c r="K719" s="136"/>
    </row>
    <row r="720" spans="1:11">
      <c r="A720" s="182" t="s">
        <v>111</v>
      </c>
      <c r="B720" s="143"/>
      <c r="C720" s="147" t="s">
        <v>59</v>
      </c>
      <c r="D720" s="154" t="s">
        <v>353</v>
      </c>
      <c r="E720" s="145" t="s">
        <v>615</v>
      </c>
      <c r="F720" s="148" t="s">
        <v>112</v>
      </c>
      <c r="G720" s="108"/>
      <c r="H720" s="146">
        <f t="shared" si="293"/>
        <v>3653.2</v>
      </c>
      <c r="I720" s="146">
        <f t="shared" si="293"/>
        <v>5000</v>
      </c>
      <c r="J720" s="181">
        <f t="shared" si="292"/>
        <v>5000</v>
      </c>
      <c r="K720" s="136"/>
    </row>
    <row r="721" spans="1:11">
      <c r="A721" s="182" t="s">
        <v>115</v>
      </c>
      <c r="B721" s="143"/>
      <c r="C721" s="147" t="s">
        <v>59</v>
      </c>
      <c r="D721" s="154" t="s">
        <v>353</v>
      </c>
      <c r="E721" s="145" t="s">
        <v>615</v>
      </c>
      <c r="F721" s="148" t="s">
        <v>116</v>
      </c>
      <c r="G721" s="148">
        <v>900100</v>
      </c>
      <c r="H721" s="146">
        <v>3653.2</v>
      </c>
      <c r="I721" s="146">
        <v>5000</v>
      </c>
      <c r="J721" s="181">
        <v>5000</v>
      </c>
      <c r="K721" s="136"/>
    </row>
    <row r="722" spans="1:11">
      <c r="A722" s="111" t="s">
        <v>357</v>
      </c>
      <c r="B722" s="103"/>
      <c r="C722" s="72" t="s">
        <v>59</v>
      </c>
      <c r="D722" s="153" t="s">
        <v>353</v>
      </c>
      <c r="E722" s="141" t="s">
        <v>156</v>
      </c>
      <c r="F722" s="76"/>
      <c r="G722" s="76"/>
      <c r="H722" s="144">
        <f>H730+H724</f>
        <v>1926.1</v>
      </c>
      <c r="I722" s="144">
        <f t="shared" ref="I722:J722" si="294">I730+I724</f>
        <v>480</v>
      </c>
      <c r="J722" s="177">
        <f t="shared" si="294"/>
        <v>480</v>
      </c>
      <c r="K722" s="136"/>
    </row>
    <row r="723" spans="1:11">
      <c r="A723" s="178" t="s">
        <v>638</v>
      </c>
      <c r="B723" s="103"/>
      <c r="C723" s="72" t="s">
        <v>59</v>
      </c>
      <c r="D723" s="153" t="s">
        <v>353</v>
      </c>
      <c r="E723" s="141" t="s">
        <v>180</v>
      </c>
      <c r="F723" s="91"/>
      <c r="G723" s="91"/>
      <c r="H723" s="144">
        <f>H724</f>
        <v>1446.6</v>
      </c>
      <c r="I723" s="144">
        <f t="shared" ref="I723:J724" si="295">I724</f>
        <v>0</v>
      </c>
      <c r="J723" s="177">
        <f t="shared" si="295"/>
        <v>0</v>
      </c>
      <c r="K723" s="136"/>
    </row>
    <row r="724" spans="1:11" ht="26.4">
      <c r="A724" s="178" t="s">
        <v>862</v>
      </c>
      <c r="B724" s="103"/>
      <c r="C724" s="72" t="s">
        <v>59</v>
      </c>
      <c r="D724" s="153" t="s">
        <v>353</v>
      </c>
      <c r="E724" s="141" t="s">
        <v>860</v>
      </c>
      <c r="F724" s="91"/>
      <c r="G724" s="91"/>
      <c r="H724" s="144">
        <f>H725</f>
        <v>1446.6</v>
      </c>
      <c r="I724" s="144">
        <f t="shared" si="295"/>
        <v>0</v>
      </c>
      <c r="J724" s="177">
        <f t="shared" si="295"/>
        <v>0</v>
      </c>
      <c r="K724" s="136"/>
    </row>
    <row r="725" spans="1:11" ht="26.4">
      <c r="A725" s="180" t="s">
        <v>863</v>
      </c>
      <c r="B725" s="103"/>
      <c r="C725" s="147" t="s">
        <v>59</v>
      </c>
      <c r="D725" s="154" t="s">
        <v>353</v>
      </c>
      <c r="E725" s="145" t="s">
        <v>861</v>
      </c>
      <c r="F725" s="91"/>
      <c r="G725" s="91"/>
      <c r="H725" s="146">
        <f>H726+H728</f>
        <v>1446.6</v>
      </c>
      <c r="I725" s="146">
        <f t="shared" ref="I725:J725" si="296">I726+I728</f>
        <v>0</v>
      </c>
      <c r="J725" s="181">
        <f t="shared" si="296"/>
        <v>0</v>
      </c>
      <c r="K725" s="136"/>
    </row>
    <row r="726" spans="1:11">
      <c r="A726" s="182" t="s">
        <v>68</v>
      </c>
      <c r="B726" s="103"/>
      <c r="C726" s="147" t="s">
        <v>59</v>
      </c>
      <c r="D726" s="154" t="s">
        <v>353</v>
      </c>
      <c r="E726" s="145" t="s">
        <v>861</v>
      </c>
      <c r="F726" s="148" t="s">
        <v>69</v>
      </c>
      <c r="G726" s="148"/>
      <c r="H726" s="146">
        <f>H727</f>
        <v>346.6</v>
      </c>
      <c r="I726" s="146">
        <v>0</v>
      </c>
      <c r="J726" s="181">
        <v>0</v>
      </c>
      <c r="K726" s="136"/>
    </row>
    <row r="727" spans="1:11" ht="26.4">
      <c r="A727" s="182" t="s">
        <v>70</v>
      </c>
      <c r="B727" s="103"/>
      <c r="C727" s="147" t="s">
        <v>59</v>
      </c>
      <c r="D727" s="154" t="s">
        <v>353</v>
      </c>
      <c r="E727" s="145" t="s">
        <v>861</v>
      </c>
      <c r="F727" s="148">
        <v>240</v>
      </c>
      <c r="G727" s="148">
        <v>900900</v>
      </c>
      <c r="H727" s="146">
        <v>346.6</v>
      </c>
      <c r="I727" s="146">
        <v>0</v>
      </c>
      <c r="J727" s="181">
        <v>0</v>
      </c>
      <c r="K727" s="136"/>
    </row>
    <row r="728" spans="1:11">
      <c r="A728" s="182" t="s">
        <v>111</v>
      </c>
      <c r="B728" s="103"/>
      <c r="C728" s="147" t="s">
        <v>59</v>
      </c>
      <c r="D728" s="154" t="s">
        <v>353</v>
      </c>
      <c r="E728" s="145" t="s">
        <v>861</v>
      </c>
      <c r="F728" s="148" t="s">
        <v>112</v>
      </c>
      <c r="G728" s="148"/>
      <c r="H728" s="146">
        <f>H729</f>
        <v>1100</v>
      </c>
      <c r="I728" s="146">
        <v>0</v>
      </c>
      <c r="J728" s="181">
        <v>0</v>
      </c>
      <c r="K728" s="136"/>
    </row>
    <row r="729" spans="1:11">
      <c r="A729" s="182" t="s">
        <v>115</v>
      </c>
      <c r="B729" s="103"/>
      <c r="C729" s="147" t="s">
        <v>59</v>
      </c>
      <c r="D729" s="154" t="s">
        <v>353</v>
      </c>
      <c r="E729" s="145" t="s">
        <v>861</v>
      </c>
      <c r="F729" s="148">
        <v>320</v>
      </c>
      <c r="G729" s="148">
        <v>900900</v>
      </c>
      <c r="H729" s="146">
        <v>1100</v>
      </c>
      <c r="I729" s="146">
        <v>0</v>
      </c>
      <c r="J729" s="181">
        <v>0</v>
      </c>
      <c r="K729" s="136"/>
    </row>
    <row r="730" spans="1:11" ht="26.4">
      <c r="A730" s="178" t="s">
        <v>646</v>
      </c>
      <c r="B730" s="101"/>
      <c r="C730" s="139" t="s">
        <v>59</v>
      </c>
      <c r="D730" s="153" t="s">
        <v>353</v>
      </c>
      <c r="E730" s="141" t="s">
        <v>643</v>
      </c>
      <c r="F730" s="91"/>
      <c r="G730" s="91"/>
      <c r="H730" s="144">
        <f t="shared" ref="H730:I733" si="297">H731</f>
        <v>479.5</v>
      </c>
      <c r="I730" s="144">
        <f t="shared" si="297"/>
        <v>480</v>
      </c>
      <c r="J730" s="177">
        <f t="shared" ref="J730:J733" si="298">J731</f>
        <v>480</v>
      </c>
      <c r="K730" s="136"/>
    </row>
    <row r="731" spans="1:11" ht="26.4">
      <c r="A731" s="196" t="s">
        <v>647</v>
      </c>
      <c r="B731" s="102"/>
      <c r="C731" s="139" t="s">
        <v>59</v>
      </c>
      <c r="D731" s="153" t="s">
        <v>353</v>
      </c>
      <c r="E731" s="141" t="s">
        <v>644</v>
      </c>
      <c r="F731" s="90"/>
      <c r="G731" s="90"/>
      <c r="H731" s="144">
        <f>H732</f>
        <v>479.5</v>
      </c>
      <c r="I731" s="144">
        <f t="shared" si="297"/>
        <v>480</v>
      </c>
      <c r="J731" s="177">
        <f t="shared" si="298"/>
        <v>480</v>
      </c>
      <c r="K731" s="136"/>
    </row>
    <row r="732" spans="1:11">
      <c r="A732" s="200" t="s">
        <v>359</v>
      </c>
      <c r="B732" s="102"/>
      <c r="C732" s="147" t="s">
        <v>59</v>
      </c>
      <c r="D732" s="154" t="s">
        <v>353</v>
      </c>
      <c r="E732" s="145" t="s">
        <v>645</v>
      </c>
      <c r="F732" s="87"/>
      <c r="G732" s="87"/>
      <c r="H732" s="146">
        <f t="shared" si="297"/>
        <v>479.5</v>
      </c>
      <c r="I732" s="146">
        <f t="shared" si="297"/>
        <v>480</v>
      </c>
      <c r="J732" s="181">
        <f t="shared" si="298"/>
        <v>480</v>
      </c>
      <c r="K732" s="136"/>
    </row>
    <row r="733" spans="1:11" ht="26.4">
      <c r="A733" s="182" t="s">
        <v>79</v>
      </c>
      <c r="B733" s="102"/>
      <c r="C733" s="147" t="s">
        <v>59</v>
      </c>
      <c r="D733" s="154" t="s">
        <v>353</v>
      </c>
      <c r="E733" s="145" t="s">
        <v>645</v>
      </c>
      <c r="F733" s="148" t="s">
        <v>80</v>
      </c>
      <c r="G733" s="148"/>
      <c r="H733" s="146">
        <f t="shared" si="297"/>
        <v>479.5</v>
      </c>
      <c r="I733" s="146">
        <f t="shared" si="297"/>
        <v>480</v>
      </c>
      <c r="J733" s="181">
        <f t="shared" si="298"/>
        <v>480</v>
      </c>
      <c r="K733" s="136"/>
    </row>
    <row r="734" spans="1:11" ht="39.6">
      <c r="A734" s="206" t="s">
        <v>873</v>
      </c>
      <c r="B734" s="102"/>
      <c r="C734" s="147" t="s">
        <v>59</v>
      </c>
      <c r="D734" s="154" t="s">
        <v>353</v>
      </c>
      <c r="E734" s="145" t="s">
        <v>645</v>
      </c>
      <c r="F734" s="148" t="s">
        <v>360</v>
      </c>
      <c r="G734" s="148">
        <v>900100</v>
      </c>
      <c r="H734" s="146">
        <v>479.5</v>
      </c>
      <c r="I734" s="146">
        <v>480</v>
      </c>
      <c r="J734" s="181">
        <v>480</v>
      </c>
      <c r="K734" s="136"/>
    </row>
    <row r="735" spans="1:11">
      <c r="A735" s="111" t="s">
        <v>121</v>
      </c>
      <c r="B735" s="103"/>
      <c r="C735" s="76" t="s">
        <v>59</v>
      </c>
      <c r="D735" s="77" t="s">
        <v>368</v>
      </c>
      <c r="E735" s="76"/>
      <c r="F735" s="76"/>
      <c r="G735" s="76"/>
      <c r="H735" s="144">
        <f>H736+H765</f>
        <v>120847.1</v>
      </c>
      <c r="I735" s="144">
        <f>I736+I765</f>
        <v>111900</v>
      </c>
      <c r="J735" s="177">
        <f>J736+J765</f>
        <v>511900</v>
      </c>
      <c r="K735" s="136"/>
    </row>
    <row r="736" spans="1:11">
      <c r="A736" s="116" t="s">
        <v>122</v>
      </c>
      <c r="B736" s="104"/>
      <c r="C736" s="78" t="s">
        <v>59</v>
      </c>
      <c r="D736" s="79" t="s">
        <v>320</v>
      </c>
      <c r="E736" s="78"/>
      <c r="F736" s="78"/>
      <c r="G736" s="78"/>
      <c r="H736" s="144">
        <f>H737+H754</f>
        <v>68976.900000000009</v>
      </c>
      <c r="I736" s="144">
        <f>I737+I754</f>
        <v>66650</v>
      </c>
      <c r="J736" s="177">
        <f>J737+J754</f>
        <v>466650</v>
      </c>
      <c r="K736" s="136"/>
    </row>
    <row r="737" spans="1:11">
      <c r="A737" s="186" t="s">
        <v>511</v>
      </c>
      <c r="B737" s="104"/>
      <c r="C737" s="78" t="s">
        <v>59</v>
      </c>
      <c r="D737" s="79" t="s">
        <v>320</v>
      </c>
      <c r="E737" s="141" t="s">
        <v>168</v>
      </c>
      <c r="F737" s="93"/>
      <c r="G737" s="93"/>
      <c r="H737" s="144">
        <f>H738+H749</f>
        <v>68685.400000000009</v>
      </c>
      <c r="I737" s="144">
        <f t="shared" ref="I737:J737" si="299">I738+I749</f>
        <v>66650</v>
      </c>
      <c r="J737" s="177">
        <f t="shared" si="299"/>
        <v>66650</v>
      </c>
      <c r="K737" s="136"/>
    </row>
    <row r="738" spans="1:11">
      <c r="A738" s="186" t="s">
        <v>247</v>
      </c>
      <c r="B738" s="104"/>
      <c r="C738" s="78" t="s">
        <v>59</v>
      </c>
      <c r="D738" s="79" t="s">
        <v>320</v>
      </c>
      <c r="E738" s="141" t="s">
        <v>248</v>
      </c>
      <c r="F738" s="91"/>
      <c r="G738" s="91"/>
      <c r="H738" s="144">
        <f>H739</f>
        <v>67277.600000000006</v>
      </c>
      <c r="I738" s="144">
        <f t="shared" ref="I738:J738" si="300">I739</f>
        <v>66000</v>
      </c>
      <c r="J738" s="177">
        <f t="shared" si="300"/>
        <v>66000</v>
      </c>
      <c r="K738" s="136"/>
    </row>
    <row r="739" spans="1:11" ht="26.4">
      <c r="A739" s="186" t="s">
        <v>512</v>
      </c>
      <c r="B739" s="104"/>
      <c r="C739" s="78" t="s">
        <v>59</v>
      </c>
      <c r="D739" s="79" t="s">
        <v>320</v>
      </c>
      <c r="E739" s="141" t="s">
        <v>250</v>
      </c>
      <c r="F739" s="90"/>
      <c r="G739" s="90"/>
      <c r="H739" s="144">
        <f>H740+H743+H746</f>
        <v>67277.600000000006</v>
      </c>
      <c r="I739" s="144">
        <f t="shared" ref="I739:J739" si="301">I740+I743+I746</f>
        <v>66000</v>
      </c>
      <c r="J739" s="177">
        <f t="shared" si="301"/>
        <v>66000</v>
      </c>
      <c r="K739" s="136"/>
    </row>
    <row r="740" spans="1:11" ht="26.4">
      <c r="A740" s="199" t="s">
        <v>249</v>
      </c>
      <c r="B740" s="104"/>
      <c r="C740" s="82" t="s">
        <v>59</v>
      </c>
      <c r="D740" s="96" t="s">
        <v>320</v>
      </c>
      <c r="E740" s="145" t="s">
        <v>251</v>
      </c>
      <c r="F740" s="87"/>
      <c r="G740" s="87"/>
      <c r="H740" s="146">
        <f t="shared" ref="H740:J741" si="302">H741</f>
        <v>66120.3</v>
      </c>
      <c r="I740" s="146">
        <f t="shared" si="302"/>
        <v>65500</v>
      </c>
      <c r="J740" s="181">
        <f t="shared" si="302"/>
        <v>65500</v>
      </c>
      <c r="K740" s="136"/>
    </row>
    <row r="741" spans="1:11" ht="26.4">
      <c r="A741" s="182" t="s">
        <v>79</v>
      </c>
      <c r="B741" s="104"/>
      <c r="C741" s="82" t="s">
        <v>59</v>
      </c>
      <c r="D741" s="96" t="s">
        <v>320</v>
      </c>
      <c r="E741" s="145" t="s">
        <v>251</v>
      </c>
      <c r="F741" s="148" t="s">
        <v>80</v>
      </c>
      <c r="G741" s="148"/>
      <c r="H741" s="146">
        <f>H742</f>
        <v>66120.3</v>
      </c>
      <c r="I741" s="146">
        <f t="shared" si="302"/>
        <v>65500</v>
      </c>
      <c r="J741" s="181">
        <f t="shared" si="302"/>
        <v>65500</v>
      </c>
      <c r="K741" s="136"/>
    </row>
    <row r="742" spans="1:11">
      <c r="A742" s="182" t="s">
        <v>104</v>
      </c>
      <c r="B742" s="104"/>
      <c r="C742" s="82" t="s">
        <v>59</v>
      </c>
      <c r="D742" s="96" t="s">
        <v>320</v>
      </c>
      <c r="E742" s="145" t="s">
        <v>251</v>
      </c>
      <c r="F742" s="148" t="s">
        <v>105</v>
      </c>
      <c r="G742" s="148">
        <v>900100</v>
      </c>
      <c r="H742" s="146">
        <v>66120.3</v>
      </c>
      <c r="I742" s="146">
        <v>65500</v>
      </c>
      <c r="J742" s="181">
        <v>65500</v>
      </c>
      <c r="K742" s="136"/>
    </row>
    <row r="743" spans="1:11" ht="26.4">
      <c r="A743" s="199" t="s">
        <v>431</v>
      </c>
      <c r="B743" s="104"/>
      <c r="C743" s="82" t="s">
        <v>59</v>
      </c>
      <c r="D743" s="96" t="s">
        <v>320</v>
      </c>
      <c r="E743" s="145" t="s">
        <v>252</v>
      </c>
      <c r="F743" s="87"/>
      <c r="G743" s="87"/>
      <c r="H743" s="146">
        <f>H744</f>
        <v>980</v>
      </c>
      <c r="I743" s="146">
        <f t="shared" ref="I743:J744" si="303">I744</f>
        <v>500</v>
      </c>
      <c r="J743" s="181">
        <f t="shared" si="303"/>
        <v>500</v>
      </c>
      <c r="K743" s="136"/>
    </row>
    <row r="744" spans="1:11" ht="26.4">
      <c r="A744" s="182" t="s">
        <v>79</v>
      </c>
      <c r="B744" s="104"/>
      <c r="C744" s="82" t="s">
        <v>59</v>
      </c>
      <c r="D744" s="96" t="s">
        <v>320</v>
      </c>
      <c r="E744" s="145" t="s">
        <v>252</v>
      </c>
      <c r="F744" s="148" t="s">
        <v>80</v>
      </c>
      <c r="G744" s="148"/>
      <c r="H744" s="146">
        <f>H745</f>
        <v>980</v>
      </c>
      <c r="I744" s="146">
        <f t="shared" ref="I744" si="304">I745</f>
        <v>500</v>
      </c>
      <c r="J744" s="181">
        <f t="shared" si="303"/>
        <v>500</v>
      </c>
      <c r="K744" s="136"/>
    </row>
    <row r="745" spans="1:11">
      <c r="A745" s="182" t="s">
        <v>104</v>
      </c>
      <c r="B745" s="104"/>
      <c r="C745" s="82" t="s">
        <v>59</v>
      </c>
      <c r="D745" s="96" t="s">
        <v>320</v>
      </c>
      <c r="E745" s="145" t="s">
        <v>252</v>
      </c>
      <c r="F745" s="148" t="s">
        <v>105</v>
      </c>
      <c r="G745" s="148">
        <v>900100</v>
      </c>
      <c r="H745" s="146">
        <v>980</v>
      </c>
      <c r="I745" s="146">
        <v>500</v>
      </c>
      <c r="J745" s="181">
        <v>500</v>
      </c>
      <c r="K745" s="136"/>
    </row>
    <row r="746" spans="1:11" ht="26.4">
      <c r="A746" s="182" t="s">
        <v>902</v>
      </c>
      <c r="B746" s="104"/>
      <c r="C746" s="82" t="s">
        <v>59</v>
      </c>
      <c r="D746" s="96" t="s">
        <v>320</v>
      </c>
      <c r="E746" s="145" t="s">
        <v>903</v>
      </c>
      <c r="F746" s="148"/>
      <c r="G746" s="148"/>
      <c r="H746" s="146">
        <f>H747</f>
        <v>177.3</v>
      </c>
      <c r="I746" s="146">
        <f t="shared" ref="I746:J747" si="305">I747</f>
        <v>0</v>
      </c>
      <c r="J746" s="181">
        <f t="shared" si="305"/>
        <v>0</v>
      </c>
      <c r="K746" s="136"/>
    </row>
    <row r="747" spans="1:11" ht="26.4">
      <c r="A747" s="182" t="s">
        <v>79</v>
      </c>
      <c r="B747" s="104"/>
      <c r="C747" s="82" t="s">
        <v>59</v>
      </c>
      <c r="D747" s="96" t="s">
        <v>320</v>
      </c>
      <c r="E747" s="145" t="s">
        <v>903</v>
      </c>
      <c r="F747" s="148" t="s">
        <v>80</v>
      </c>
      <c r="G747" s="148"/>
      <c r="H747" s="146">
        <f>H748</f>
        <v>177.3</v>
      </c>
      <c r="I747" s="146">
        <f t="shared" si="305"/>
        <v>0</v>
      </c>
      <c r="J747" s="181">
        <f t="shared" si="305"/>
        <v>0</v>
      </c>
      <c r="K747" s="136"/>
    </row>
    <row r="748" spans="1:11">
      <c r="A748" s="182" t="s">
        <v>104</v>
      </c>
      <c r="B748" s="104"/>
      <c r="C748" s="82" t="s">
        <v>59</v>
      </c>
      <c r="D748" s="96" t="s">
        <v>320</v>
      </c>
      <c r="E748" s="145" t="s">
        <v>903</v>
      </c>
      <c r="F748" s="148" t="s">
        <v>105</v>
      </c>
      <c r="G748" s="148">
        <v>900304</v>
      </c>
      <c r="H748" s="146">
        <v>177.3</v>
      </c>
      <c r="I748" s="146">
        <v>0</v>
      </c>
      <c r="J748" s="181">
        <v>0</v>
      </c>
      <c r="K748" s="136"/>
    </row>
    <row r="749" spans="1:11" s="119" customFormat="1">
      <c r="A749" s="183" t="s">
        <v>108</v>
      </c>
      <c r="B749" s="104"/>
      <c r="C749" s="78" t="s">
        <v>59</v>
      </c>
      <c r="D749" s="79" t="s">
        <v>320</v>
      </c>
      <c r="E749" s="141" t="s">
        <v>171</v>
      </c>
      <c r="F749" s="149"/>
      <c r="G749" s="149"/>
      <c r="H749" s="144">
        <f>H750</f>
        <v>1407.8</v>
      </c>
      <c r="I749" s="144">
        <f t="shared" ref="I749:J752" si="306">I750</f>
        <v>650</v>
      </c>
      <c r="J749" s="177">
        <f t="shared" si="306"/>
        <v>650</v>
      </c>
      <c r="K749" s="137"/>
    </row>
    <row r="750" spans="1:11" ht="26.4">
      <c r="A750" s="182" t="s">
        <v>349</v>
      </c>
      <c r="B750" s="104"/>
      <c r="C750" s="82" t="s">
        <v>59</v>
      </c>
      <c r="D750" s="96" t="s">
        <v>320</v>
      </c>
      <c r="E750" s="141" t="s">
        <v>187</v>
      </c>
      <c r="F750" s="148"/>
      <c r="G750" s="148"/>
      <c r="H750" s="146">
        <f>H751</f>
        <v>1407.8</v>
      </c>
      <c r="I750" s="146">
        <f t="shared" si="306"/>
        <v>650</v>
      </c>
      <c r="J750" s="181">
        <f t="shared" si="306"/>
        <v>650</v>
      </c>
      <c r="K750" s="136"/>
    </row>
    <row r="751" spans="1:11" ht="26.4">
      <c r="A751" s="182" t="s">
        <v>431</v>
      </c>
      <c r="B751" s="104"/>
      <c r="C751" s="82" t="s">
        <v>59</v>
      </c>
      <c r="D751" s="96" t="s">
        <v>320</v>
      </c>
      <c r="E751" s="145" t="s">
        <v>518</v>
      </c>
      <c r="F751" s="148"/>
      <c r="G751" s="148"/>
      <c r="H751" s="146">
        <f>H752</f>
        <v>1407.8</v>
      </c>
      <c r="I751" s="146">
        <f t="shared" si="306"/>
        <v>650</v>
      </c>
      <c r="J751" s="181">
        <f t="shared" si="306"/>
        <v>650</v>
      </c>
      <c r="K751" s="136"/>
    </row>
    <row r="752" spans="1:11">
      <c r="A752" s="182" t="s">
        <v>68</v>
      </c>
      <c r="B752" s="104"/>
      <c r="C752" s="82" t="s">
        <v>59</v>
      </c>
      <c r="D752" s="96" t="s">
        <v>320</v>
      </c>
      <c r="E752" s="145" t="s">
        <v>518</v>
      </c>
      <c r="F752" s="148" t="s">
        <v>69</v>
      </c>
      <c r="G752" s="148"/>
      <c r="H752" s="146">
        <f t="shared" ref="H752:I752" si="307">H753</f>
        <v>1407.8</v>
      </c>
      <c r="I752" s="146">
        <f t="shared" si="307"/>
        <v>650</v>
      </c>
      <c r="J752" s="181">
        <f t="shared" si="306"/>
        <v>650</v>
      </c>
      <c r="K752" s="136"/>
    </row>
    <row r="753" spans="1:11" ht="26.4">
      <c r="A753" s="182" t="s">
        <v>70</v>
      </c>
      <c r="B753" s="104"/>
      <c r="C753" s="82" t="s">
        <v>59</v>
      </c>
      <c r="D753" s="96" t="s">
        <v>320</v>
      </c>
      <c r="E753" s="145" t="s">
        <v>518</v>
      </c>
      <c r="F753" s="148" t="s">
        <v>71</v>
      </c>
      <c r="G753" s="148">
        <v>900100</v>
      </c>
      <c r="H753" s="146">
        <v>1407.8</v>
      </c>
      <c r="I753" s="146">
        <v>650</v>
      </c>
      <c r="J753" s="181">
        <v>650</v>
      </c>
      <c r="K753" s="138"/>
    </row>
    <row r="754" spans="1:11" ht="26.4">
      <c r="A754" s="179" t="s">
        <v>632</v>
      </c>
      <c r="B754" s="104"/>
      <c r="C754" s="78" t="s">
        <v>59</v>
      </c>
      <c r="D754" s="79" t="s">
        <v>320</v>
      </c>
      <c r="E754" s="141" t="s">
        <v>370</v>
      </c>
      <c r="F754" s="149"/>
      <c r="G754" s="149"/>
      <c r="H754" s="144">
        <f t="shared" ref="H754:J756" si="308">H755</f>
        <v>291.5</v>
      </c>
      <c r="I754" s="144">
        <f t="shared" si="308"/>
        <v>0</v>
      </c>
      <c r="J754" s="177">
        <f t="shared" si="308"/>
        <v>400000</v>
      </c>
      <c r="K754" s="136"/>
    </row>
    <row r="755" spans="1:11" ht="26.4">
      <c r="A755" s="179" t="s">
        <v>633</v>
      </c>
      <c r="B755" s="104"/>
      <c r="C755" s="78" t="s">
        <v>59</v>
      </c>
      <c r="D755" s="79" t="s">
        <v>320</v>
      </c>
      <c r="E755" s="141" t="s">
        <v>371</v>
      </c>
      <c r="F755" s="149"/>
      <c r="G755" s="149"/>
      <c r="H755" s="144">
        <f>H756+H761</f>
        <v>291.5</v>
      </c>
      <c r="I755" s="144">
        <f t="shared" ref="I755:J755" si="309">I756+I761</f>
        <v>0</v>
      </c>
      <c r="J755" s="177">
        <f t="shared" si="309"/>
        <v>400000</v>
      </c>
      <c r="K755" s="136"/>
    </row>
    <row r="756" spans="1:11">
      <c r="A756" s="203" t="s">
        <v>634</v>
      </c>
      <c r="B756" s="104"/>
      <c r="C756" s="82" t="s">
        <v>59</v>
      </c>
      <c r="D756" s="96" t="s">
        <v>320</v>
      </c>
      <c r="E756" s="141" t="s">
        <v>372</v>
      </c>
      <c r="F756" s="149"/>
      <c r="G756" s="149"/>
      <c r="H756" s="144">
        <f>H757</f>
        <v>0</v>
      </c>
      <c r="I756" s="144">
        <f t="shared" si="308"/>
        <v>0</v>
      </c>
      <c r="J756" s="177">
        <f t="shared" si="308"/>
        <v>400000</v>
      </c>
      <c r="K756" s="136"/>
    </row>
    <row r="757" spans="1:11">
      <c r="A757" s="187" t="s">
        <v>369</v>
      </c>
      <c r="B757" s="104"/>
      <c r="C757" s="82" t="s">
        <v>59</v>
      </c>
      <c r="D757" s="96" t="s">
        <v>320</v>
      </c>
      <c r="E757" s="145" t="s">
        <v>373</v>
      </c>
      <c r="F757" s="148"/>
      <c r="G757" s="148"/>
      <c r="H757" s="146">
        <f>H758</f>
        <v>0</v>
      </c>
      <c r="I757" s="146">
        <f>I758</f>
        <v>0</v>
      </c>
      <c r="J757" s="181">
        <f>J758</f>
        <v>400000</v>
      </c>
      <c r="K757" s="136"/>
    </row>
    <row r="758" spans="1:11">
      <c r="A758" s="182" t="s">
        <v>95</v>
      </c>
      <c r="B758" s="104"/>
      <c r="C758" s="82" t="s">
        <v>59</v>
      </c>
      <c r="D758" s="96" t="s">
        <v>320</v>
      </c>
      <c r="E758" s="145" t="s">
        <v>373</v>
      </c>
      <c r="F758" s="148">
        <v>400</v>
      </c>
      <c r="G758" s="148"/>
      <c r="H758" s="146">
        <f t="shared" ref="H758:J758" si="310">H759+H760</f>
        <v>0</v>
      </c>
      <c r="I758" s="146">
        <f t="shared" si="310"/>
        <v>0</v>
      </c>
      <c r="J758" s="181">
        <f t="shared" si="310"/>
        <v>400000</v>
      </c>
      <c r="K758" s="136"/>
    </row>
    <row r="759" spans="1:11">
      <c r="A759" s="182" t="s">
        <v>97</v>
      </c>
      <c r="B759" s="104"/>
      <c r="C759" s="82" t="s">
        <v>59</v>
      </c>
      <c r="D759" s="96" t="s">
        <v>320</v>
      </c>
      <c r="E759" s="145" t="s">
        <v>373</v>
      </c>
      <c r="F759" s="148">
        <v>410</v>
      </c>
      <c r="G759" s="148">
        <v>900302</v>
      </c>
      <c r="H759" s="146">
        <v>0</v>
      </c>
      <c r="I759" s="146">
        <v>0</v>
      </c>
      <c r="J759" s="181">
        <v>398758.8</v>
      </c>
      <c r="K759" s="136"/>
    </row>
    <row r="760" spans="1:11">
      <c r="A760" s="182" t="s">
        <v>97</v>
      </c>
      <c r="B760" s="104"/>
      <c r="C760" s="82" t="s">
        <v>59</v>
      </c>
      <c r="D760" s="96" t="s">
        <v>320</v>
      </c>
      <c r="E760" s="145" t="s">
        <v>373</v>
      </c>
      <c r="F760" s="148">
        <v>410</v>
      </c>
      <c r="G760" s="148">
        <v>900100</v>
      </c>
      <c r="H760" s="146">
        <v>0</v>
      </c>
      <c r="I760" s="146">
        <v>0</v>
      </c>
      <c r="J760" s="181">
        <v>1241.2</v>
      </c>
      <c r="K760" s="136"/>
    </row>
    <row r="761" spans="1:11" ht="26.4">
      <c r="A761" s="183" t="s">
        <v>830</v>
      </c>
      <c r="B761" s="104"/>
      <c r="C761" s="82" t="s">
        <v>59</v>
      </c>
      <c r="D761" s="96" t="s">
        <v>320</v>
      </c>
      <c r="E761" s="168" t="s">
        <v>844</v>
      </c>
      <c r="F761" s="148"/>
      <c r="G761" s="148"/>
      <c r="H761" s="144">
        <f>H762</f>
        <v>291.5</v>
      </c>
      <c r="I761" s="144">
        <v>0</v>
      </c>
      <c r="J761" s="177">
        <v>0</v>
      </c>
      <c r="K761" s="136"/>
    </row>
    <row r="762" spans="1:11" ht="26.4">
      <c r="A762" s="182" t="s">
        <v>845</v>
      </c>
      <c r="B762" s="104"/>
      <c r="C762" s="82" t="s">
        <v>59</v>
      </c>
      <c r="D762" s="96" t="s">
        <v>320</v>
      </c>
      <c r="E762" s="168" t="s">
        <v>844</v>
      </c>
      <c r="F762" s="148"/>
      <c r="G762" s="148"/>
      <c r="H762" s="146">
        <f>H763</f>
        <v>291.5</v>
      </c>
      <c r="I762" s="146">
        <f t="shared" ref="I762:J763" si="311">I763</f>
        <v>0</v>
      </c>
      <c r="J762" s="181">
        <f t="shared" si="311"/>
        <v>0</v>
      </c>
      <c r="K762" s="136"/>
    </row>
    <row r="763" spans="1:11">
      <c r="A763" s="182" t="s">
        <v>95</v>
      </c>
      <c r="B763" s="104"/>
      <c r="C763" s="82" t="s">
        <v>59</v>
      </c>
      <c r="D763" s="96" t="s">
        <v>320</v>
      </c>
      <c r="E763" s="168" t="s">
        <v>844</v>
      </c>
      <c r="F763" s="148">
        <v>400</v>
      </c>
      <c r="G763" s="148"/>
      <c r="H763" s="146">
        <f>H764</f>
        <v>291.5</v>
      </c>
      <c r="I763" s="146">
        <f t="shared" si="311"/>
        <v>0</v>
      </c>
      <c r="J763" s="181">
        <f t="shared" si="311"/>
        <v>0</v>
      </c>
      <c r="K763" s="136"/>
    </row>
    <row r="764" spans="1:11">
      <c r="A764" s="182" t="s">
        <v>97</v>
      </c>
      <c r="B764" s="104"/>
      <c r="C764" s="82" t="s">
        <v>59</v>
      </c>
      <c r="D764" s="96" t="s">
        <v>320</v>
      </c>
      <c r="E764" s="168" t="s">
        <v>844</v>
      </c>
      <c r="F764" s="148">
        <v>410</v>
      </c>
      <c r="G764" s="148">
        <v>900100</v>
      </c>
      <c r="H764" s="146">
        <v>291.5</v>
      </c>
      <c r="I764" s="146">
        <v>0</v>
      </c>
      <c r="J764" s="181">
        <v>0</v>
      </c>
      <c r="K764" s="136"/>
    </row>
    <row r="765" spans="1:11">
      <c r="A765" s="116" t="s">
        <v>123</v>
      </c>
      <c r="B765" s="104"/>
      <c r="C765" s="78" t="s">
        <v>59</v>
      </c>
      <c r="D765" s="79" t="s">
        <v>321</v>
      </c>
      <c r="E765" s="145"/>
      <c r="F765" s="148"/>
      <c r="G765" s="148"/>
      <c r="H765" s="144">
        <f>H766+H783</f>
        <v>51870.2</v>
      </c>
      <c r="I765" s="144">
        <f t="shared" ref="I765:J765" si="312">I766+I783</f>
        <v>45250</v>
      </c>
      <c r="J765" s="177">
        <f t="shared" si="312"/>
        <v>45250</v>
      </c>
      <c r="K765" s="136"/>
    </row>
    <row r="766" spans="1:11">
      <c r="A766" s="186" t="s">
        <v>246</v>
      </c>
      <c r="B766" s="104"/>
      <c r="C766" s="78" t="s">
        <v>59</v>
      </c>
      <c r="D766" s="79" t="s">
        <v>321</v>
      </c>
      <c r="E766" s="141" t="s">
        <v>168</v>
      </c>
      <c r="F766" s="148"/>
      <c r="G766" s="148"/>
      <c r="H766" s="144">
        <f>H767+H771</f>
        <v>51540.2</v>
      </c>
      <c r="I766" s="144">
        <f>I767+I771</f>
        <v>45250</v>
      </c>
      <c r="J766" s="177">
        <f>J767+J771</f>
        <v>45250</v>
      </c>
      <c r="K766" s="136"/>
    </row>
    <row r="767" spans="1:11">
      <c r="A767" s="186" t="s">
        <v>247</v>
      </c>
      <c r="B767" s="104"/>
      <c r="C767" s="78" t="s">
        <v>59</v>
      </c>
      <c r="D767" s="79" t="s">
        <v>321</v>
      </c>
      <c r="E767" s="141" t="s">
        <v>248</v>
      </c>
      <c r="F767" s="148"/>
      <c r="G767" s="148"/>
      <c r="H767" s="144">
        <f>H768</f>
        <v>139.6</v>
      </c>
      <c r="I767" s="144">
        <f t="shared" ref="I767:J769" si="313">I768</f>
        <v>250</v>
      </c>
      <c r="J767" s="177">
        <f t="shared" si="313"/>
        <v>250</v>
      </c>
      <c r="K767" s="136"/>
    </row>
    <row r="768" spans="1:11" ht="26.4">
      <c r="A768" s="199" t="s">
        <v>431</v>
      </c>
      <c r="B768" s="104"/>
      <c r="C768" s="82" t="s">
        <v>59</v>
      </c>
      <c r="D768" s="96" t="s">
        <v>321</v>
      </c>
      <c r="E768" s="145" t="s">
        <v>252</v>
      </c>
      <c r="F768" s="169"/>
      <c r="G768" s="169"/>
      <c r="H768" s="146">
        <f>H769</f>
        <v>139.6</v>
      </c>
      <c r="I768" s="146">
        <f t="shared" si="313"/>
        <v>250</v>
      </c>
      <c r="J768" s="181">
        <f t="shared" si="313"/>
        <v>250</v>
      </c>
      <c r="K768" s="136"/>
    </row>
    <row r="769" spans="1:11" ht="26.4">
      <c r="A769" s="182" t="s">
        <v>79</v>
      </c>
      <c r="B769" s="104"/>
      <c r="C769" s="82" t="s">
        <v>59</v>
      </c>
      <c r="D769" s="96" t="s">
        <v>321</v>
      </c>
      <c r="E769" s="145" t="s">
        <v>252</v>
      </c>
      <c r="F769" s="148" t="s">
        <v>80</v>
      </c>
      <c r="G769" s="148"/>
      <c r="H769" s="146">
        <f>H770</f>
        <v>139.6</v>
      </c>
      <c r="I769" s="146">
        <f t="shared" si="313"/>
        <v>250</v>
      </c>
      <c r="J769" s="181">
        <f t="shared" si="313"/>
        <v>250</v>
      </c>
      <c r="K769" s="136"/>
    </row>
    <row r="770" spans="1:11">
      <c r="A770" s="182" t="s">
        <v>81</v>
      </c>
      <c r="B770" s="104"/>
      <c r="C770" s="82" t="s">
        <v>59</v>
      </c>
      <c r="D770" s="96" t="s">
        <v>321</v>
      </c>
      <c r="E770" s="145" t="s">
        <v>252</v>
      </c>
      <c r="F770" s="148" t="s">
        <v>82</v>
      </c>
      <c r="G770" s="148">
        <v>900100</v>
      </c>
      <c r="H770" s="146">
        <v>139.6</v>
      </c>
      <c r="I770" s="146">
        <v>250</v>
      </c>
      <c r="J770" s="181">
        <v>250</v>
      </c>
      <c r="K770" s="136"/>
    </row>
    <row r="771" spans="1:11">
      <c r="A771" s="186" t="s">
        <v>253</v>
      </c>
      <c r="B771" s="104"/>
      <c r="C771" s="78" t="s">
        <v>59</v>
      </c>
      <c r="D771" s="79" t="s">
        <v>321</v>
      </c>
      <c r="E771" s="141" t="s">
        <v>513</v>
      </c>
      <c r="F771" s="91"/>
      <c r="G771" s="91"/>
      <c r="H771" s="144">
        <f>H772+H776</f>
        <v>51400.6</v>
      </c>
      <c r="I771" s="144">
        <f t="shared" ref="I771:J771" si="314">I772+I776</f>
        <v>45000</v>
      </c>
      <c r="J771" s="177">
        <f t="shared" si="314"/>
        <v>45000</v>
      </c>
      <c r="K771" s="136"/>
    </row>
    <row r="772" spans="1:11">
      <c r="A772" s="186" t="s">
        <v>516</v>
      </c>
      <c r="B772" s="104"/>
      <c r="C772" s="78" t="s">
        <v>59</v>
      </c>
      <c r="D772" s="79" t="s">
        <v>321</v>
      </c>
      <c r="E772" s="141" t="s">
        <v>514</v>
      </c>
      <c r="F772" s="90"/>
      <c r="G772" s="90"/>
      <c r="H772" s="144">
        <f>H773</f>
        <v>49198.9</v>
      </c>
      <c r="I772" s="144">
        <f t="shared" ref="I772:J774" si="315">I773</f>
        <v>45000</v>
      </c>
      <c r="J772" s="177">
        <f t="shared" si="315"/>
        <v>45000</v>
      </c>
      <c r="K772" s="136"/>
    </row>
    <row r="773" spans="1:11" ht="26.4">
      <c r="A773" s="199" t="s">
        <v>517</v>
      </c>
      <c r="B773" s="104"/>
      <c r="C773" s="82" t="s">
        <v>59</v>
      </c>
      <c r="D773" s="96" t="s">
        <v>321</v>
      </c>
      <c r="E773" s="145" t="s">
        <v>515</v>
      </c>
      <c r="F773" s="87"/>
      <c r="G773" s="87"/>
      <c r="H773" s="146">
        <f t="shared" ref="H773:I774" si="316">H774</f>
        <v>49198.9</v>
      </c>
      <c r="I773" s="146">
        <f t="shared" si="316"/>
        <v>45000</v>
      </c>
      <c r="J773" s="181">
        <f t="shared" si="315"/>
        <v>45000</v>
      </c>
      <c r="K773" s="136"/>
    </row>
    <row r="774" spans="1:11" ht="26.4">
      <c r="A774" s="182" t="s">
        <v>79</v>
      </c>
      <c r="B774" s="104"/>
      <c r="C774" s="82" t="s">
        <v>59</v>
      </c>
      <c r="D774" s="96" t="s">
        <v>321</v>
      </c>
      <c r="E774" s="145" t="s">
        <v>515</v>
      </c>
      <c r="F774" s="148" t="s">
        <v>80</v>
      </c>
      <c r="G774" s="148"/>
      <c r="H774" s="146">
        <f t="shared" si="316"/>
        <v>49198.9</v>
      </c>
      <c r="I774" s="146">
        <f t="shared" si="316"/>
        <v>45000</v>
      </c>
      <c r="J774" s="181">
        <f t="shared" si="315"/>
        <v>45000</v>
      </c>
      <c r="K774" s="136"/>
    </row>
    <row r="775" spans="1:11">
      <c r="A775" s="182" t="s">
        <v>81</v>
      </c>
      <c r="B775" s="104"/>
      <c r="C775" s="82" t="s">
        <v>59</v>
      </c>
      <c r="D775" s="96" t="s">
        <v>321</v>
      </c>
      <c r="E775" s="145" t="s">
        <v>515</v>
      </c>
      <c r="F775" s="148" t="s">
        <v>82</v>
      </c>
      <c r="G775" s="148">
        <v>900100</v>
      </c>
      <c r="H775" s="146">
        <v>49198.9</v>
      </c>
      <c r="I775" s="146">
        <v>45000</v>
      </c>
      <c r="J775" s="181">
        <v>45000</v>
      </c>
      <c r="K775" s="136"/>
    </row>
    <row r="776" spans="1:11" ht="26.4">
      <c r="A776" s="183" t="s">
        <v>906</v>
      </c>
      <c r="B776" s="104"/>
      <c r="C776" s="78" t="s">
        <v>59</v>
      </c>
      <c r="D776" s="79" t="s">
        <v>321</v>
      </c>
      <c r="E776" s="141" t="s">
        <v>904</v>
      </c>
      <c r="F776" s="149"/>
      <c r="G776" s="149"/>
      <c r="H776" s="144">
        <f>H777+H780</f>
        <v>2201.6999999999998</v>
      </c>
      <c r="I776" s="144">
        <f t="shared" ref="I776:J776" si="317">I777+I780</f>
        <v>0</v>
      </c>
      <c r="J776" s="144">
        <f t="shared" si="317"/>
        <v>0</v>
      </c>
      <c r="K776" s="136"/>
    </row>
    <row r="777" spans="1:11" ht="26.4">
      <c r="A777" s="182" t="s">
        <v>927</v>
      </c>
      <c r="B777" s="104"/>
      <c r="C777" s="82" t="s">
        <v>59</v>
      </c>
      <c r="D777" s="96" t="s">
        <v>321</v>
      </c>
      <c r="E777" s="145" t="s">
        <v>928</v>
      </c>
      <c r="F777" s="149"/>
      <c r="G777" s="149"/>
      <c r="H777" s="146">
        <f>H778</f>
        <v>2030</v>
      </c>
      <c r="I777" s="146">
        <f t="shared" ref="I777:J778" si="318">I778</f>
        <v>0</v>
      </c>
      <c r="J777" s="146">
        <f t="shared" si="318"/>
        <v>0</v>
      </c>
      <c r="K777" s="136"/>
    </row>
    <row r="778" spans="1:11" ht="26.4">
      <c r="A778" s="182" t="s">
        <v>79</v>
      </c>
      <c r="B778" s="104"/>
      <c r="C778" s="82" t="s">
        <v>59</v>
      </c>
      <c r="D778" s="96" t="s">
        <v>321</v>
      </c>
      <c r="E778" s="145" t="s">
        <v>928</v>
      </c>
      <c r="F778" s="148" t="s">
        <v>80</v>
      </c>
      <c r="G778" s="148"/>
      <c r="H778" s="146">
        <f>H779</f>
        <v>2030</v>
      </c>
      <c r="I778" s="146">
        <f t="shared" si="318"/>
        <v>0</v>
      </c>
      <c r="J778" s="146">
        <f t="shared" si="318"/>
        <v>0</v>
      </c>
      <c r="K778" s="136"/>
    </row>
    <row r="779" spans="1:11">
      <c r="A779" s="182" t="s">
        <v>81</v>
      </c>
      <c r="B779" s="104"/>
      <c r="C779" s="82" t="s">
        <v>59</v>
      </c>
      <c r="D779" s="96" t="s">
        <v>321</v>
      </c>
      <c r="E779" s="145" t="s">
        <v>928</v>
      </c>
      <c r="F779" s="148" t="s">
        <v>82</v>
      </c>
      <c r="G779" s="148">
        <v>900304</v>
      </c>
      <c r="H779" s="146">
        <v>2030</v>
      </c>
      <c r="I779" s="146">
        <v>0</v>
      </c>
      <c r="J779" s="181">
        <v>0</v>
      </c>
      <c r="K779" s="136"/>
    </row>
    <row r="780" spans="1:11" ht="26.4">
      <c r="A780" s="182" t="s">
        <v>902</v>
      </c>
      <c r="B780" s="104"/>
      <c r="C780" s="82" t="s">
        <v>59</v>
      </c>
      <c r="D780" s="96" t="s">
        <v>321</v>
      </c>
      <c r="E780" s="145" t="s">
        <v>905</v>
      </c>
      <c r="F780" s="148"/>
      <c r="G780" s="148"/>
      <c r="H780" s="146">
        <f>H781</f>
        <v>171.7</v>
      </c>
      <c r="I780" s="146">
        <f t="shared" ref="I780:J781" si="319">I781</f>
        <v>0</v>
      </c>
      <c r="J780" s="181">
        <f t="shared" si="319"/>
        <v>0</v>
      </c>
      <c r="K780" s="136"/>
    </row>
    <row r="781" spans="1:11" ht="26.4">
      <c r="A781" s="182" t="s">
        <v>79</v>
      </c>
      <c r="B781" s="104"/>
      <c r="C781" s="82" t="s">
        <v>59</v>
      </c>
      <c r="D781" s="96" t="s">
        <v>321</v>
      </c>
      <c r="E781" s="145" t="s">
        <v>905</v>
      </c>
      <c r="F781" s="148" t="s">
        <v>80</v>
      </c>
      <c r="G781" s="148"/>
      <c r="H781" s="146">
        <f>H782</f>
        <v>171.7</v>
      </c>
      <c r="I781" s="146">
        <f t="shared" si="319"/>
        <v>0</v>
      </c>
      <c r="J781" s="181">
        <f t="shared" si="319"/>
        <v>0</v>
      </c>
      <c r="K781" s="136"/>
    </row>
    <row r="782" spans="1:11">
      <c r="A782" s="182" t="s">
        <v>81</v>
      </c>
      <c r="B782" s="104"/>
      <c r="C782" s="82" t="s">
        <v>59</v>
      </c>
      <c r="D782" s="96" t="s">
        <v>321</v>
      </c>
      <c r="E782" s="145" t="s">
        <v>905</v>
      </c>
      <c r="F782" s="148" t="s">
        <v>82</v>
      </c>
      <c r="G782" s="148">
        <v>900304</v>
      </c>
      <c r="H782" s="146">
        <v>171.7</v>
      </c>
      <c r="I782" s="146">
        <v>0</v>
      </c>
      <c r="J782" s="181">
        <v>0</v>
      </c>
      <c r="K782" s="136"/>
    </row>
    <row r="783" spans="1:11" ht="39.6">
      <c r="A783" s="183" t="s">
        <v>529</v>
      </c>
      <c r="B783" s="104"/>
      <c r="C783" s="78" t="s">
        <v>59</v>
      </c>
      <c r="D783" s="79" t="s">
        <v>321</v>
      </c>
      <c r="E783" s="141" t="s">
        <v>159</v>
      </c>
      <c r="F783" s="149"/>
      <c r="G783" s="149"/>
      <c r="H783" s="144">
        <f>H784</f>
        <v>330</v>
      </c>
      <c r="I783" s="144">
        <f t="shared" ref="I783:J786" si="320">I784</f>
        <v>0</v>
      </c>
      <c r="J783" s="177">
        <f t="shared" ref="J783:J785" si="321">J784</f>
        <v>0</v>
      </c>
      <c r="K783" s="136"/>
    </row>
    <row r="784" spans="1:11">
      <c r="A784" s="183" t="s">
        <v>909</v>
      </c>
      <c r="B784" s="104"/>
      <c r="C784" s="78" t="s">
        <v>59</v>
      </c>
      <c r="D784" s="79" t="s">
        <v>321</v>
      </c>
      <c r="E784" s="141" t="s">
        <v>912</v>
      </c>
      <c r="F784" s="149"/>
      <c r="G784" s="149"/>
      <c r="H784" s="144">
        <f>H785</f>
        <v>330</v>
      </c>
      <c r="I784" s="144">
        <f t="shared" si="320"/>
        <v>0</v>
      </c>
      <c r="J784" s="177">
        <f t="shared" si="321"/>
        <v>0</v>
      </c>
      <c r="K784" s="136"/>
    </row>
    <row r="785" spans="1:11">
      <c r="A785" s="183" t="s">
        <v>910</v>
      </c>
      <c r="B785" s="104"/>
      <c r="C785" s="78" t="s">
        <v>59</v>
      </c>
      <c r="D785" s="79" t="s">
        <v>321</v>
      </c>
      <c r="E785" s="141" t="s">
        <v>913</v>
      </c>
      <c r="F785" s="149"/>
      <c r="G785" s="149"/>
      <c r="H785" s="144">
        <f>H786</f>
        <v>330</v>
      </c>
      <c r="I785" s="144">
        <f t="shared" si="320"/>
        <v>0</v>
      </c>
      <c r="J785" s="177">
        <f t="shared" si="321"/>
        <v>0</v>
      </c>
      <c r="K785" s="136"/>
    </row>
    <row r="786" spans="1:11" ht="26.4">
      <c r="A786" s="182" t="s">
        <v>911</v>
      </c>
      <c r="B786" s="98"/>
      <c r="C786" s="82" t="s">
        <v>59</v>
      </c>
      <c r="D786" s="96" t="s">
        <v>321</v>
      </c>
      <c r="E786" s="145" t="s">
        <v>914</v>
      </c>
      <c r="F786" s="148"/>
      <c r="G786" s="148"/>
      <c r="H786" s="146">
        <f>H787</f>
        <v>330</v>
      </c>
      <c r="I786" s="146">
        <f t="shared" si="320"/>
        <v>0</v>
      </c>
      <c r="J786" s="181">
        <f t="shared" si="320"/>
        <v>0</v>
      </c>
      <c r="K786" s="136"/>
    </row>
    <row r="787" spans="1:11" ht="26.4">
      <c r="A787" s="182" t="s">
        <v>79</v>
      </c>
      <c r="B787" s="98"/>
      <c r="C787" s="82" t="s">
        <v>59</v>
      </c>
      <c r="D787" s="96" t="s">
        <v>321</v>
      </c>
      <c r="E787" s="145" t="s">
        <v>914</v>
      </c>
      <c r="F787" s="148">
        <v>600</v>
      </c>
      <c r="G787" s="148"/>
      <c r="H787" s="146">
        <f>H788+H789+H790</f>
        <v>330</v>
      </c>
      <c r="I787" s="146">
        <f t="shared" ref="I787:J787" si="322">I788+I789+I790</f>
        <v>0</v>
      </c>
      <c r="J787" s="146">
        <f t="shared" si="322"/>
        <v>0</v>
      </c>
      <c r="K787" s="136"/>
    </row>
    <row r="788" spans="1:11">
      <c r="A788" s="182" t="s">
        <v>81</v>
      </c>
      <c r="B788" s="98"/>
      <c r="C788" s="82" t="s">
        <v>59</v>
      </c>
      <c r="D788" s="96" t="s">
        <v>321</v>
      </c>
      <c r="E788" s="145" t="s">
        <v>914</v>
      </c>
      <c r="F788" s="148">
        <v>610</v>
      </c>
      <c r="G788" s="148">
        <v>900302</v>
      </c>
      <c r="H788" s="146">
        <v>260.7</v>
      </c>
      <c r="I788" s="146">
        <v>0</v>
      </c>
      <c r="J788" s="181">
        <v>0</v>
      </c>
      <c r="K788" s="136"/>
    </row>
    <row r="789" spans="1:11">
      <c r="A789" s="182" t="s">
        <v>81</v>
      </c>
      <c r="B789" s="98"/>
      <c r="C789" s="82" t="s">
        <v>59</v>
      </c>
      <c r="D789" s="96" t="s">
        <v>321</v>
      </c>
      <c r="E789" s="145" t="s">
        <v>914</v>
      </c>
      <c r="F789" s="148">
        <v>610</v>
      </c>
      <c r="G789" s="148">
        <v>900900</v>
      </c>
      <c r="H789" s="146">
        <v>3.3</v>
      </c>
      <c r="I789" s="146">
        <v>0</v>
      </c>
      <c r="J789" s="181">
        <v>0</v>
      </c>
      <c r="K789" s="136"/>
    </row>
    <row r="790" spans="1:11">
      <c r="A790" s="182" t="s">
        <v>81</v>
      </c>
      <c r="B790" s="98"/>
      <c r="C790" s="82" t="s">
        <v>59</v>
      </c>
      <c r="D790" s="96" t="s">
        <v>321</v>
      </c>
      <c r="E790" s="145" t="s">
        <v>914</v>
      </c>
      <c r="F790" s="148">
        <v>610</v>
      </c>
      <c r="G790" s="148">
        <v>900100</v>
      </c>
      <c r="H790" s="146">
        <v>66</v>
      </c>
      <c r="I790" s="146">
        <v>0</v>
      </c>
      <c r="J790" s="181">
        <v>0</v>
      </c>
      <c r="K790" s="136"/>
    </row>
    <row r="791" spans="1:11">
      <c r="A791" s="183" t="s">
        <v>463</v>
      </c>
      <c r="B791" s="104"/>
      <c r="C791" s="78" t="s">
        <v>59</v>
      </c>
      <c r="D791" s="79" t="s">
        <v>465</v>
      </c>
      <c r="E791" s="145"/>
      <c r="F791" s="148"/>
      <c r="G791" s="148"/>
      <c r="H791" s="144">
        <f>H792</f>
        <v>10926.199999999999</v>
      </c>
      <c r="I791" s="144">
        <f t="shared" ref="I791:J792" si="323">I792</f>
        <v>11000</v>
      </c>
      <c r="J791" s="177">
        <f t="shared" si="323"/>
        <v>11000</v>
      </c>
      <c r="K791" s="136"/>
    </row>
    <row r="792" spans="1:11">
      <c r="A792" s="183" t="s">
        <v>464</v>
      </c>
      <c r="B792" s="104"/>
      <c r="C792" s="78" t="s">
        <v>59</v>
      </c>
      <c r="D792" s="79" t="s">
        <v>466</v>
      </c>
      <c r="E792" s="145"/>
      <c r="F792" s="148"/>
      <c r="G792" s="148"/>
      <c r="H792" s="144">
        <f>H793</f>
        <v>10926.199999999999</v>
      </c>
      <c r="I792" s="144">
        <f t="shared" si="323"/>
        <v>11000</v>
      </c>
      <c r="J792" s="177">
        <f t="shared" si="323"/>
        <v>11000</v>
      </c>
      <c r="K792" s="136"/>
    </row>
    <row r="793" spans="1:11" ht="39.6">
      <c r="A793" s="186" t="s">
        <v>529</v>
      </c>
      <c r="B793" s="143"/>
      <c r="C793" s="139" t="s">
        <v>59</v>
      </c>
      <c r="D793" s="79" t="s">
        <v>466</v>
      </c>
      <c r="E793" s="141" t="s">
        <v>159</v>
      </c>
      <c r="F793" s="90"/>
      <c r="G793" s="90"/>
      <c r="H793" s="144">
        <f>H794</f>
        <v>10926.199999999999</v>
      </c>
      <c r="I793" s="144">
        <f t="shared" ref="I793:J794" si="324">I794</f>
        <v>11000</v>
      </c>
      <c r="J793" s="177">
        <f t="shared" si="324"/>
        <v>11000</v>
      </c>
      <c r="K793" s="136"/>
    </row>
    <row r="794" spans="1:11" ht="39.6">
      <c r="A794" s="186" t="s">
        <v>662</v>
      </c>
      <c r="B794" s="98"/>
      <c r="C794" s="78" t="s">
        <v>59</v>
      </c>
      <c r="D794" s="79" t="s">
        <v>466</v>
      </c>
      <c r="E794" s="141" t="s">
        <v>160</v>
      </c>
      <c r="F794" s="90"/>
      <c r="G794" s="90"/>
      <c r="H794" s="144">
        <f>H795</f>
        <v>10926.199999999999</v>
      </c>
      <c r="I794" s="144">
        <f t="shared" si="324"/>
        <v>11000</v>
      </c>
      <c r="J794" s="177">
        <f t="shared" si="324"/>
        <v>11000</v>
      </c>
      <c r="K794" s="136"/>
    </row>
    <row r="795" spans="1:11" ht="26.4">
      <c r="A795" s="201" t="s">
        <v>663</v>
      </c>
      <c r="B795" s="99"/>
      <c r="C795" s="71" t="s">
        <v>59</v>
      </c>
      <c r="D795" s="79" t="s">
        <v>466</v>
      </c>
      <c r="E795" s="141" t="s">
        <v>161</v>
      </c>
      <c r="F795" s="165"/>
      <c r="G795" s="165"/>
      <c r="H795" s="144">
        <f>H796+H802+H805+H801</f>
        <v>10926.199999999999</v>
      </c>
      <c r="I795" s="144">
        <f t="shared" ref="I795:J795" si="325">I796+I802+I805+I801</f>
        <v>11000</v>
      </c>
      <c r="J795" s="177">
        <f t="shared" si="325"/>
        <v>11000</v>
      </c>
      <c r="K795" s="136"/>
    </row>
    <row r="796" spans="1:11" ht="79.2">
      <c r="A796" s="199" t="s">
        <v>787</v>
      </c>
      <c r="B796" s="100"/>
      <c r="C796" s="80" t="s">
        <v>59</v>
      </c>
      <c r="D796" s="96" t="s">
        <v>466</v>
      </c>
      <c r="E796" s="154" t="s">
        <v>785</v>
      </c>
      <c r="F796" s="94"/>
      <c r="G796" s="94"/>
      <c r="H796" s="146">
        <f>H797</f>
        <v>1468.8</v>
      </c>
      <c r="I796" s="146">
        <f t="shared" ref="I796:J797" si="326">I797</f>
        <v>5000</v>
      </c>
      <c r="J796" s="181">
        <f t="shared" si="326"/>
        <v>5000</v>
      </c>
      <c r="K796" s="136"/>
    </row>
    <row r="797" spans="1:11">
      <c r="A797" s="182" t="s">
        <v>68</v>
      </c>
      <c r="B797" s="101"/>
      <c r="C797" s="88" t="s">
        <v>59</v>
      </c>
      <c r="D797" s="96" t="s">
        <v>466</v>
      </c>
      <c r="E797" s="154" t="s">
        <v>785</v>
      </c>
      <c r="F797" s="148" t="s">
        <v>69</v>
      </c>
      <c r="G797" s="148"/>
      <c r="H797" s="146">
        <f>H798</f>
        <v>1468.8</v>
      </c>
      <c r="I797" s="146">
        <f t="shared" si="326"/>
        <v>5000</v>
      </c>
      <c r="J797" s="181">
        <f t="shared" si="326"/>
        <v>5000</v>
      </c>
      <c r="K797" s="136"/>
    </row>
    <row r="798" spans="1:11" ht="26.4">
      <c r="A798" s="182" t="s">
        <v>70</v>
      </c>
      <c r="B798" s="102"/>
      <c r="C798" s="75" t="s">
        <v>59</v>
      </c>
      <c r="D798" s="96" t="s">
        <v>466</v>
      </c>
      <c r="E798" s="154" t="s">
        <v>785</v>
      </c>
      <c r="F798" s="148" t="s">
        <v>71</v>
      </c>
      <c r="G798" s="148">
        <v>900100</v>
      </c>
      <c r="H798" s="146">
        <v>1468.8</v>
      </c>
      <c r="I798" s="146">
        <v>5000</v>
      </c>
      <c r="J798" s="181">
        <v>5000</v>
      </c>
      <c r="K798" s="136"/>
    </row>
    <row r="799" spans="1:11" ht="92.4">
      <c r="A799" s="182" t="s">
        <v>885</v>
      </c>
      <c r="B799" s="102"/>
      <c r="C799" s="75" t="s">
        <v>59</v>
      </c>
      <c r="D799" s="96" t="s">
        <v>466</v>
      </c>
      <c r="E799" s="154" t="s">
        <v>886</v>
      </c>
      <c r="F799" s="94"/>
      <c r="G799" s="94"/>
      <c r="H799" s="146">
        <f>H800</f>
        <v>604.79999999999995</v>
      </c>
      <c r="I799" s="146">
        <f t="shared" ref="I799:J800" si="327">I800</f>
        <v>0</v>
      </c>
      <c r="J799" s="181">
        <f t="shared" si="327"/>
        <v>0</v>
      </c>
      <c r="K799" s="136"/>
    </row>
    <row r="800" spans="1:11">
      <c r="A800" s="182" t="s">
        <v>68</v>
      </c>
      <c r="B800" s="102"/>
      <c r="C800" s="75" t="s">
        <v>59</v>
      </c>
      <c r="D800" s="96" t="s">
        <v>466</v>
      </c>
      <c r="E800" s="154" t="s">
        <v>886</v>
      </c>
      <c r="F800" s="148" t="s">
        <v>69</v>
      </c>
      <c r="G800" s="148"/>
      <c r="H800" s="146">
        <f>H801</f>
        <v>604.79999999999995</v>
      </c>
      <c r="I800" s="146">
        <f t="shared" si="327"/>
        <v>0</v>
      </c>
      <c r="J800" s="181">
        <f t="shared" si="327"/>
        <v>0</v>
      </c>
      <c r="K800" s="136"/>
    </row>
    <row r="801" spans="1:11" ht="26.4">
      <c r="A801" s="182" t="s">
        <v>70</v>
      </c>
      <c r="B801" s="102"/>
      <c r="C801" s="75" t="s">
        <v>59</v>
      </c>
      <c r="D801" s="96" t="s">
        <v>466</v>
      </c>
      <c r="E801" s="154" t="s">
        <v>886</v>
      </c>
      <c r="F801" s="148" t="s">
        <v>71</v>
      </c>
      <c r="G801" s="148">
        <v>900100</v>
      </c>
      <c r="H801" s="146">
        <v>604.79999999999995</v>
      </c>
      <c r="I801" s="146">
        <v>0</v>
      </c>
      <c r="J801" s="181">
        <v>0</v>
      </c>
      <c r="K801" s="136"/>
    </row>
    <row r="802" spans="1:11" ht="92.4">
      <c r="A802" s="199" t="s">
        <v>788</v>
      </c>
      <c r="B802" s="143"/>
      <c r="C802" s="147" t="s">
        <v>59</v>
      </c>
      <c r="D802" s="96" t="s">
        <v>466</v>
      </c>
      <c r="E802" s="154" t="s">
        <v>786</v>
      </c>
      <c r="F802" s="94"/>
      <c r="G802" s="94"/>
      <c r="H802" s="146">
        <f>H803</f>
        <v>5689.2</v>
      </c>
      <c r="I802" s="146">
        <f t="shared" ref="I802:J803" si="328">I803</f>
        <v>6000</v>
      </c>
      <c r="J802" s="181">
        <f t="shared" si="328"/>
        <v>6000</v>
      </c>
      <c r="K802" s="136"/>
    </row>
    <row r="803" spans="1:11">
      <c r="A803" s="182" t="s">
        <v>68</v>
      </c>
      <c r="B803" s="143"/>
      <c r="C803" s="147" t="s">
        <v>59</v>
      </c>
      <c r="D803" s="96" t="s">
        <v>466</v>
      </c>
      <c r="E803" s="154" t="s">
        <v>786</v>
      </c>
      <c r="F803" s="148" t="s">
        <v>69</v>
      </c>
      <c r="G803" s="148"/>
      <c r="H803" s="146">
        <f>H804</f>
        <v>5689.2</v>
      </c>
      <c r="I803" s="146">
        <f t="shared" si="328"/>
        <v>6000</v>
      </c>
      <c r="J803" s="181">
        <f t="shared" si="328"/>
        <v>6000</v>
      </c>
      <c r="K803" s="136"/>
    </row>
    <row r="804" spans="1:11" ht="26.4">
      <c r="A804" s="182" t="s">
        <v>70</v>
      </c>
      <c r="B804" s="99"/>
      <c r="C804" s="85" t="s">
        <v>59</v>
      </c>
      <c r="D804" s="96" t="s">
        <v>466</v>
      </c>
      <c r="E804" s="154" t="s">
        <v>786</v>
      </c>
      <c r="F804" s="148" t="s">
        <v>71</v>
      </c>
      <c r="G804" s="148">
        <v>900100</v>
      </c>
      <c r="H804" s="146">
        <v>5689.2</v>
      </c>
      <c r="I804" s="146">
        <v>6000</v>
      </c>
      <c r="J804" s="181">
        <v>6000</v>
      </c>
      <c r="K804" s="136"/>
    </row>
    <row r="805" spans="1:11" ht="129.75" customHeight="1">
      <c r="A805" s="182" t="s">
        <v>853</v>
      </c>
      <c r="B805" s="99"/>
      <c r="C805" s="85" t="s">
        <v>59</v>
      </c>
      <c r="D805" s="96" t="s">
        <v>466</v>
      </c>
      <c r="E805" s="154" t="s">
        <v>852</v>
      </c>
      <c r="F805" s="148"/>
      <c r="G805" s="148"/>
      <c r="H805" s="146">
        <f>H806</f>
        <v>3163.4</v>
      </c>
      <c r="I805" s="146">
        <f t="shared" ref="I805:J806" si="329">I806</f>
        <v>0</v>
      </c>
      <c r="J805" s="181">
        <f t="shared" si="329"/>
        <v>0</v>
      </c>
      <c r="K805" s="136"/>
    </row>
    <row r="806" spans="1:11">
      <c r="A806" s="182" t="s">
        <v>68</v>
      </c>
      <c r="B806" s="99"/>
      <c r="C806" s="85" t="s">
        <v>59</v>
      </c>
      <c r="D806" s="96" t="s">
        <v>466</v>
      </c>
      <c r="E806" s="154" t="s">
        <v>852</v>
      </c>
      <c r="F806" s="148" t="s">
        <v>69</v>
      </c>
      <c r="G806" s="148"/>
      <c r="H806" s="146">
        <f>H807</f>
        <v>3163.4</v>
      </c>
      <c r="I806" s="146">
        <f t="shared" si="329"/>
        <v>0</v>
      </c>
      <c r="J806" s="181">
        <f t="shared" si="329"/>
        <v>0</v>
      </c>
      <c r="K806" s="136"/>
    </row>
    <row r="807" spans="1:11" ht="26.4">
      <c r="A807" s="182" t="s">
        <v>70</v>
      </c>
      <c r="B807" s="99"/>
      <c r="C807" s="85" t="s">
        <v>59</v>
      </c>
      <c r="D807" s="96" t="s">
        <v>466</v>
      </c>
      <c r="E807" s="154" t="s">
        <v>852</v>
      </c>
      <c r="F807" s="148" t="s">
        <v>71</v>
      </c>
      <c r="G807" s="148">
        <v>900100</v>
      </c>
      <c r="H807" s="146">
        <v>3163.4</v>
      </c>
      <c r="I807" s="146">
        <v>0</v>
      </c>
      <c r="J807" s="181">
        <v>0</v>
      </c>
      <c r="K807" s="136"/>
    </row>
    <row r="808" spans="1:11">
      <c r="A808" s="176" t="s">
        <v>124</v>
      </c>
      <c r="B808" s="143"/>
      <c r="C808" s="139">
        <v>902</v>
      </c>
      <c r="D808" s="153"/>
      <c r="E808" s="84"/>
      <c r="F808" s="139"/>
      <c r="G808" s="139"/>
      <c r="H808" s="144">
        <f>H809+H844+H860+H879</f>
        <v>145856.70000000001</v>
      </c>
      <c r="I808" s="144">
        <f>I809+I844+I860+I879</f>
        <v>226089.4</v>
      </c>
      <c r="J808" s="177">
        <f>J809+J844+J860+J879</f>
        <v>74954.3</v>
      </c>
      <c r="K808" s="136"/>
    </row>
    <row r="809" spans="1:11">
      <c r="A809" s="111" t="s">
        <v>60</v>
      </c>
      <c r="B809" s="143"/>
      <c r="C809" s="139">
        <v>902</v>
      </c>
      <c r="D809" s="153" t="s">
        <v>374</v>
      </c>
      <c r="E809" s="84"/>
      <c r="F809" s="139"/>
      <c r="G809" s="139"/>
      <c r="H809" s="144">
        <f>H810</f>
        <v>70512.7</v>
      </c>
      <c r="I809" s="144">
        <f t="shared" ref="I809:J811" si="330">I810</f>
        <v>32113.599999999999</v>
      </c>
      <c r="J809" s="177">
        <f t="shared" si="330"/>
        <v>32113.599999999999</v>
      </c>
      <c r="K809" s="136"/>
    </row>
    <row r="810" spans="1:11">
      <c r="A810" s="116" t="s">
        <v>76</v>
      </c>
      <c r="B810" s="143"/>
      <c r="C810" s="139">
        <v>902</v>
      </c>
      <c r="D810" s="153" t="s">
        <v>281</v>
      </c>
      <c r="E810" s="75"/>
      <c r="F810" s="147"/>
      <c r="G810" s="147"/>
      <c r="H810" s="144">
        <f>H811+H837</f>
        <v>70512.7</v>
      </c>
      <c r="I810" s="144">
        <f>I811+I837</f>
        <v>32113.599999999999</v>
      </c>
      <c r="J810" s="177">
        <f>J811+J837</f>
        <v>32113.599999999999</v>
      </c>
      <c r="K810" s="136"/>
    </row>
    <row r="811" spans="1:11" ht="26.4">
      <c r="A811" s="178" t="s">
        <v>759</v>
      </c>
      <c r="B811" s="143"/>
      <c r="C811" s="139">
        <v>902</v>
      </c>
      <c r="D811" s="153" t="s">
        <v>281</v>
      </c>
      <c r="E811" s="141" t="s">
        <v>178</v>
      </c>
      <c r="F811" s="93"/>
      <c r="G811" s="93"/>
      <c r="H811" s="144">
        <f>H812+H832</f>
        <v>68989</v>
      </c>
      <c r="I811" s="144">
        <f t="shared" si="330"/>
        <v>32113.599999999999</v>
      </c>
      <c r="J811" s="177">
        <f t="shared" si="330"/>
        <v>32113.599999999999</v>
      </c>
      <c r="K811" s="136"/>
    </row>
    <row r="812" spans="1:11">
      <c r="A812" s="178" t="s">
        <v>330</v>
      </c>
      <c r="B812" s="143"/>
      <c r="C812" s="139">
        <v>902</v>
      </c>
      <c r="D812" s="153" t="s">
        <v>281</v>
      </c>
      <c r="E812" s="141" t="s">
        <v>332</v>
      </c>
      <c r="F812" s="91"/>
      <c r="G812" s="91"/>
      <c r="H812" s="144">
        <f>H817+H823+H813</f>
        <v>33889</v>
      </c>
      <c r="I812" s="144">
        <f>I817+I823+I813</f>
        <v>32113.599999999999</v>
      </c>
      <c r="J812" s="177">
        <f>J817+J823+J813</f>
        <v>32113.599999999999</v>
      </c>
      <c r="K812" s="136"/>
    </row>
    <row r="813" spans="1:11" ht="26.4">
      <c r="A813" s="196" t="s">
        <v>764</v>
      </c>
      <c r="B813" s="143"/>
      <c r="C813" s="139">
        <v>902</v>
      </c>
      <c r="D813" s="153" t="s">
        <v>281</v>
      </c>
      <c r="E813" s="141" t="s">
        <v>344</v>
      </c>
      <c r="F813" s="90"/>
      <c r="G813" s="90"/>
      <c r="H813" s="144">
        <f>H814</f>
        <v>4579.2</v>
      </c>
      <c r="I813" s="144">
        <f t="shared" ref="I813:J813" si="331">I814</f>
        <v>2930</v>
      </c>
      <c r="J813" s="177">
        <f t="shared" si="331"/>
        <v>2930</v>
      </c>
      <c r="K813" s="136"/>
    </row>
    <row r="814" spans="1:11" ht="26.4">
      <c r="A814" s="200" t="s">
        <v>809</v>
      </c>
      <c r="B814" s="143"/>
      <c r="C814" s="147">
        <v>902</v>
      </c>
      <c r="D814" s="154" t="s">
        <v>281</v>
      </c>
      <c r="E814" s="145" t="s">
        <v>808</v>
      </c>
      <c r="F814" s="87"/>
      <c r="G814" s="87"/>
      <c r="H814" s="146">
        <f t="shared" ref="H814:J815" si="332">H815</f>
        <v>4579.2</v>
      </c>
      <c r="I814" s="146">
        <f t="shared" si="332"/>
        <v>2930</v>
      </c>
      <c r="J814" s="181">
        <f t="shared" si="332"/>
        <v>2930</v>
      </c>
      <c r="K814" s="136"/>
    </row>
    <row r="815" spans="1:11">
      <c r="A815" s="182" t="s">
        <v>68</v>
      </c>
      <c r="B815" s="143"/>
      <c r="C815" s="147">
        <v>902</v>
      </c>
      <c r="D815" s="154" t="s">
        <v>281</v>
      </c>
      <c r="E815" s="145" t="s">
        <v>808</v>
      </c>
      <c r="F815" s="148" t="s">
        <v>69</v>
      </c>
      <c r="G815" s="148"/>
      <c r="H815" s="146">
        <f t="shared" si="332"/>
        <v>4579.2</v>
      </c>
      <c r="I815" s="146">
        <f t="shared" si="332"/>
        <v>2930</v>
      </c>
      <c r="J815" s="181">
        <f t="shared" si="332"/>
        <v>2930</v>
      </c>
      <c r="K815" s="136"/>
    </row>
    <row r="816" spans="1:11" ht="26.4">
      <c r="A816" s="182" t="s">
        <v>70</v>
      </c>
      <c r="B816" s="143"/>
      <c r="C816" s="147">
        <v>902</v>
      </c>
      <c r="D816" s="154" t="s">
        <v>281</v>
      </c>
      <c r="E816" s="145" t="s">
        <v>808</v>
      </c>
      <c r="F816" s="148" t="s">
        <v>71</v>
      </c>
      <c r="G816" s="148">
        <v>900100</v>
      </c>
      <c r="H816" s="146">
        <v>4579.2</v>
      </c>
      <c r="I816" s="146">
        <v>2930</v>
      </c>
      <c r="J816" s="181">
        <v>2930</v>
      </c>
      <c r="K816" s="136"/>
    </row>
    <row r="817" spans="1:11" ht="26.4">
      <c r="A817" s="196" t="s">
        <v>345</v>
      </c>
      <c r="B817" s="143"/>
      <c r="C817" s="139">
        <v>902</v>
      </c>
      <c r="D817" s="153" t="s">
        <v>281</v>
      </c>
      <c r="E817" s="141" t="s">
        <v>346</v>
      </c>
      <c r="F817" s="149"/>
      <c r="G817" s="149"/>
      <c r="H817" s="144">
        <f>H818</f>
        <v>9022</v>
      </c>
      <c r="I817" s="144">
        <f t="shared" ref="I817:J817" si="333">I818</f>
        <v>9022</v>
      </c>
      <c r="J817" s="177">
        <f t="shared" si="333"/>
        <v>9022</v>
      </c>
      <c r="K817" s="136"/>
    </row>
    <row r="818" spans="1:11" ht="26.4">
      <c r="A818" s="200" t="s">
        <v>347</v>
      </c>
      <c r="B818" s="143"/>
      <c r="C818" s="147">
        <v>902</v>
      </c>
      <c r="D818" s="154" t="s">
        <v>281</v>
      </c>
      <c r="E818" s="145" t="s">
        <v>348</v>
      </c>
      <c r="F818" s="148"/>
      <c r="G818" s="148"/>
      <c r="H818" s="146">
        <f>H819+H821</f>
        <v>9022</v>
      </c>
      <c r="I818" s="146">
        <f t="shared" ref="I818:J818" si="334">I819+I821</f>
        <v>9022</v>
      </c>
      <c r="J818" s="181">
        <f t="shared" si="334"/>
        <v>9022</v>
      </c>
      <c r="K818" s="136"/>
    </row>
    <row r="819" spans="1:11" ht="39.6">
      <c r="A819" s="182" t="s">
        <v>63</v>
      </c>
      <c r="B819" s="143"/>
      <c r="C819" s="147">
        <v>902</v>
      </c>
      <c r="D819" s="154" t="s">
        <v>281</v>
      </c>
      <c r="E819" s="145" t="s">
        <v>348</v>
      </c>
      <c r="F819" s="148" t="s">
        <v>64</v>
      </c>
      <c r="G819" s="148"/>
      <c r="H819" s="146">
        <f>H820</f>
        <v>8120</v>
      </c>
      <c r="I819" s="146">
        <f t="shared" ref="I819:J819" si="335">I820</f>
        <v>8120</v>
      </c>
      <c r="J819" s="181">
        <f t="shared" si="335"/>
        <v>8120</v>
      </c>
      <c r="K819" s="136"/>
    </row>
    <row r="820" spans="1:11">
      <c r="A820" s="182" t="s">
        <v>65</v>
      </c>
      <c r="B820" s="143"/>
      <c r="C820" s="147">
        <v>902</v>
      </c>
      <c r="D820" s="154" t="s">
        <v>281</v>
      </c>
      <c r="E820" s="145" t="s">
        <v>348</v>
      </c>
      <c r="F820" s="148" t="s">
        <v>66</v>
      </c>
      <c r="G820" s="148">
        <v>900303</v>
      </c>
      <c r="H820" s="146">
        <v>8120</v>
      </c>
      <c r="I820" s="146">
        <v>8120</v>
      </c>
      <c r="J820" s="181">
        <v>8120</v>
      </c>
      <c r="K820" s="136"/>
    </row>
    <row r="821" spans="1:11">
      <c r="A821" s="182" t="s">
        <v>68</v>
      </c>
      <c r="B821" s="143"/>
      <c r="C821" s="147">
        <v>902</v>
      </c>
      <c r="D821" s="154" t="s">
        <v>281</v>
      </c>
      <c r="E821" s="145" t="s">
        <v>348</v>
      </c>
      <c r="F821" s="148" t="s">
        <v>69</v>
      </c>
      <c r="G821" s="148"/>
      <c r="H821" s="146">
        <f>H822</f>
        <v>902</v>
      </c>
      <c r="I821" s="146">
        <f t="shared" ref="I821:J821" si="336">I822</f>
        <v>902</v>
      </c>
      <c r="J821" s="181">
        <f t="shared" si="336"/>
        <v>902</v>
      </c>
      <c r="K821" s="136"/>
    </row>
    <row r="822" spans="1:11" ht="26.4">
      <c r="A822" s="182" t="s">
        <v>70</v>
      </c>
      <c r="B822" s="143"/>
      <c r="C822" s="147">
        <v>902</v>
      </c>
      <c r="D822" s="154" t="s">
        <v>281</v>
      </c>
      <c r="E822" s="145" t="s">
        <v>348</v>
      </c>
      <c r="F822" s="148" t="s">
        <v>71</v>
      </c>
      <c r="G822" s="148">
        <v>900303</v>
      </c>
      <c r="H822" s="146">
        <v>902</v>
      </c>
      <c r="I822" s="146">
        <v>902</v>
      </c>
      <c r="J822" s="181">
        <v>902</v>
      </c>
      <c r="K822" s="136"/>
    </row>
    <row r="823" spans="1:11" ht="26.4">
      <c r="A823" s="183" t="s">
        <v>349</v>
      </c>
      <c r="B823" s="140"/>
      <c r="C823" s="139">
        <v>902</v>
      </c>
      <c r="D823" s="153" t="s">
        <v>281</v>
      </c>
      <c r="E823" s="141" t="s">
        <v>765</v>
      </c>
      <c r="F823" s="149"/>
      <c r="G823" s="149"/>
      <c r="H823" s="144">
        <f>H824</f>
        <v>20287.800000000003</v>
      </c>
      <c r="I823" s="144">
        <f t="shared" ref="I823:J823" si="337">I824</f>
        <v>20161.599999999999</v>
      </c>
      <c r="J823" s="177">
        <f t="shared" si="337"/>
        <v>20161.599999999999</v>
      </c>
      <c r="K823" s="136"/>
    </row>
    <row r="824" spans="1:11">
      <c r="A824" s="182" t="s">
        <v>62</v>
      </c>
      <c r="B824" s="143"/>
      <c r="C824" s="147">
        <v>902</v>
      </c>
      <c r="D824" s="154" t="s">
        <v>281</v>
      </c>
      <c r="E824" s="145" t="s">
        <v>766</v>
      </c>
      <c r="F824" s="148"/>
      <c r="G824" s="148"/>
      <c r="H824" s="146">
        <f>H825+H828+H830</f>
        <v>20287.800000000003</v>
      </c>
      <c r="I824" s="146">
        <f>I825+I828+I830</f>
        <v>20161.599999999999</v>
      </c>
      <c r="J824" s="181">
        <f>J825+J828+J830</f>
        <v>20161.599999999999</v>
      </c>
      <c r="K824" s="136"/>
    </row>
    <row r="825" spans="1:11" ht="39.6">
      <c r="A825" s="182" t="s">
        <v>63</v>
      </c>
      <c r="B825" s="143"/>
      <c r="C825" s="147">
        <v>902</v>
      </c>
      <c r="D825" s="154" t="s">
        <v>281</v>
      </c>
      <c r="E825" s="145" t="s">
        <v>766</v>
      </c>
      <c r="F825" s="148" t="s">
        <v>64</v>
      </c>
      <c r="G825" s="148"/>
      <c r="H825" s="146">
        <f>H826+H827</f>
        <v>19276.2</v>
      </c>
      <c r="I825" s="146">
        <f>I826</f>
        <v>18780.099999999999</v>
      </c>
      <c r="J825" s="181">
        <f>J826</f>
        <v>18780.099999999999</v>
      </c>
      <c r="K825" s="136"/>
    </row>
    <row r="826" spans="1:11">
      <c r="A826" s="182" t="s">
        <v>65</v>
      </c>
      <c r="B826" s="143"/>
      <c r="C826" s="147">
        <v>902</v>
      </c>
      <c r="D826" s="154" t="s">
        <v>281</v>
      </c>
      <c r="E826" s="145" t="s">
        <v>766</v>
      </c>
      <c r="F826" s="148" t="s">
        <v>66</v>
      </c>
      <c r="G826" s="148">
        <v>900100</v>
      </c>
      <c r="H826" s="146">
        <v>19123.2</v>
      </c>
      <c r="I826" s="146">
        <v>18780.099999999999</v>
      </c>
      <c r="J826" s="181">
        <v>18780.099999999999</v>
      </c>
      <c r="K826" s="136"/>
    </row>
    <row r="827" spans="1:11">
      <c r="A827" s="182" t="s">
        <v>65</v>
      </c>
      <c r="B827" s="143"/>
      <c r="C827" s="147">
        <v>902</v>
      </c>
      <c r="D827" s="154" t="s">
        <v>281</v>
      </c>
      <c r="E827" s="145" t="s">
        <v>766</v>
      </c>
      <c r="F827" s="148" t="s">
        <v>66</v>
      </c>
      <c r="G827" s="148">
        <v>900306</v>
      </c>
      <c r="H827" s="146">
        <v>153</v>
      </c>
      <c r="I827" s="146">
        <v>0</v>
      </c>
      <c r="J827" s="181">
        <v>0</v>
      </c>
      <c r="K827" s="136"/>
    </row>
    <row r="828" spans="1:11">
      <c r="A828" s="182" t="s">
        <v>68</v>
      </c>
      <c r="B828" s="143"/>
      <c r="C828" s="147">
        <v>902</v>
      </c>
      <c r="D828" s="154" t="s">
        <v>281</v>
      </c>
      <c r="E828" s="145" t="s">
        <v>766</v>
      </c>
      <c r="F828" s="148" t="s">
        <v>69</v>
      </c>
      <c r="G828" s="148"/>
      <c r="H828" s="146">
        <f>H829</f>
        <v>878.2</v>
      </c>
      <c r="I828" s="146">
        <f>I829</f>
        <v>1030</v>
      </c>
      <c r="J828" s="181">
        <f>J829</f>
        <v>1030</v>
      </c>
      <c r="K828" s="136"/>
    </row>
    <row r="829" spans="1:11" ht="26.4">
      <c r="A829" s="182" t="s">
        <v>70</v>
      </c>
      <c r="B829" s="143"/>
      <c r="C829" s="147">
        <v>902</v>
      </c>
      <c r="D829" s="154" t="s">
        <v>281</v>
      </c>
      <c r="E829" s="145" t="s">
        <v>766</v>
      </c>
      <c r="F829" s="148" t="s">
        <v>71</v>
      </c>
      <c r="G829" s="148">
        <v>900100</v>
      </c>
      <c r="H829" s="146">
        <v>878.2</v>
      </c>
      <c r="I829" s="146">
        <v>1030</v>
      </c>
      <c r="J829" s="181">
        <v>1030</v>
      </c>
      <c r="K829" s="136"/>
    </row>
    <row r="830" spans="1:11">
      <c r="A830" s="182" t="s">
        <v>72</v>
      </c>
      <c r="B830" s="143"/>
      <c r="C830" s="147">
        <v>902</v>
      </c>
      <c r="D830" s="154" t="s">
        <v>281</v>
      </c>
      <c r="E830" s="145" t="s">
        <v>766</v>
      </c>
      <c r="F830" s="148" t="s">
        <v>73</v>
      </c>
      <c r="G830" s="148"/>
      <c r="H830" s="146">
        <f>H831</f>
        <v>133.4</v>
      </c>
      <c r="I830" s="146">
        <f>I831</f>
        <v>351.5</v>
      </c>
      <c r="J830" s="181">
        <f>J831</f>
        <v>351.5</v>
      </c>
      <c r="K830" s="136"/>
    </row>
    <row r="831" spans="1:11">
      <c r="A831" s="182" t="s">
        <v>74</v>
      </c>
      <c r="B831" s="143"/>
      <c r="C831" s="147">
        <v>902</v>
      </c>
      <c r="D831" s="154" t="s">
        <v>281</v>
      </c>
      <c r="E831" s="145" t="s">
        <v>766</v>
      </c>
      <c r="F831" s="148" t="s">
        <v>75</v>
      </c>
      <c r="G831" s="148">
        <v>900100</v>
      </c>
      <c r="H831" s="146">
        <v>133.4</v>
      </c>
      <c r="I831" s="146">
        <v>351.5</v>
      </c>
      <c r="J831" s="181">
        <v>351.5</v>
      </c>
      <c r="K831" s="136"/>
    </row>
    <row r="832" spans="1:11">
      <c r="A832" s="178" t="s">
        <v>199</v>
      </c>
      <c r="B832" s="143"/>
      <c r="C832" s="139">
        <v>902</v>
      </c>
      <c r="D832" s="79" t="s">
        <v>281</v>
      </c>
      <c r="E832" s="141" t="s">
        <v>191</v>
      </c>
      <c r="F832" s="148"/>
      <c r="G832" s="148"/>
      <c r="H832" s="144">
        <f>H833</f>
        <v>35100</v>
      </c>
      <c r="I832" s="144">
        <f t="shared" ref="I832:J833" si="338">I833</f>
        <v>0</v>
      </c>
      <c r="J832" s="177">
        <f t="shared" si="338"/>
        <v>0</v>
      </c>
      <c r="K832" s="136"/>
    </row>
    <row r="833" spans="1:11" ht="26.4">
      <c r="A833" s="179" t="s">
        <v>349</v>
      </c>
      <c r="B833" s="143"/>
      <c r="C833" s="139">
        <v>902</v>
      </c>
      <c r="D833" s="79" t="s">
        <v>281</v>
      </c>
      <c r="E833" s="141" t="s">
        <v>192</v>
      </c>
      <c r="F833" s="148"/>
      <c r="G833" s="148"/>
      <c r="H833" s="144">
        <f>H834</f>
        <v>35100</v>
      </c>
      <c r="I833" s="144">
        <f t="shared" si="338"/>
        <v>0</v>
      </c>
      <c r="J833" s="177">
        <f t="shared" si="338"/>
        <v>0</v>
      </c>
      <c r="K833" s="136"/>
    </row>
    <row r="834" spans="1:11">
      <c r="A834" s="182" t="s">
        <v>865</v>
      </c>
      <c r="B834" s="143"/>
      <c r="C834" s="147">
        <v>902</v>
      </c>
      <c r="D834" s="96" t="s">
        <v>281</v>
      </c>
      <c r="E834" s="154" t="s">
        <v>864</v>
      </c>
      <c r="F834" s="148"/>
      <c r="G834" s="148"/>
      <c r="H834" s="146">
        <f>H835</f>
        <v>35100</v>
      </c>
      <c r="I834" s="146">
        <f t="shared" ref="I834:J835" si="339">I835</f>
        <v>0</v>
      </c>
      <c r="J834" s="181">
        <f t="shared" si="339"/>
        <v>0</v>
      </c>
      <c r="K834" s="136"/>
    </row>
    <row r="835" spans="1:11">
      <c r="A835" s="206" t="s">
        <v>72</v>
      </c>
      <c r="B835" s="143"/>
      <c r="C835" s="147">
        <v>902</v>
      </c>
      <c r="D835" s="96" t="s">
        <v>281</v>
      </c>
      <c r="E835" s="154" t="s">
        <v>864</v>
      </c>
      <c r="F835" s="147" t="s">
        <v>73</v>
      </c>
      <c r="G835" s="148"/>
      <c r="H835" s="146">
        <f>H836</f>
        <v>35100</v>
      </c>
      <c r="I835" s="146">
        <f t="shared" si="339"/>
        <v>0</v>
      </c>
      <c r="J835" s="181">
        <f t="shared" si="339"/>
        <v>0</v>
      </c>
      <c r="K835" s="136"/>
    </row>
    <row r="836" spans="1:11" ht="26.4">
      <c r="A836" s="182" t="s">
        <v>92</v>
      </c>
      <c r="B836" s="143"/>
      <c r="C836" s="147">
        <v>902</v>
      </c>
      <c r="D836" s="96" t="s">
        <v>281</v>
      </c>
      <c r="E836" s="154" t="s">
        <v>864</v>
      </c>
      <c r="F836" s="147">
        <v>810</v>
      </c>
      <c r="G836" s="148">
        <v>900100</v>
      </c>
      <c r="H836" s="146">
        <v>35100</v>
      </c>
      <c r="I836" s="146">
        <v>0</v>
      </c>
      <c r="J836" s="181">
        <v>0</v>
      </c>
      <c r="K836" s="136"/>
    </row>
    <row r="837" spans="1:11">
      <c r="A837" s="198" t="s">
        <v>195</v>
      </c>
      <c r="B837" s="143"/>
      <c r="C837" s="139">
        <v>902</v>
      </c>
      <c r="D837" s="79" t="s">
        <v>281</v>
      </c>
      <c r="E837" s="92" t="s">
        <v>164</v>
      </c>
      <c r="F837" s="148"/>
      <c r="G837" s="148"/>
      <c r="H837" s="144">
        <f>H838+H841</f>
        <v>1523.7</v>
      </c>
      <c r="I837" s="144">
        <f t="shared" ref="I837:J838" si="340">I838</f>
        <v>0</v>
      </c>
      <c r="J837" s="177">
        <f t="shared" si="340"/>
        <v>0</v>
      </c>
      <c r="K837" s="136"/>
    </row>
    <row r="838" spans="1:11">
      <c r="A838" s="182" t="s">
        <v>832</v>
      </c>
      <c r="B838" s="143"/>
      <c r="C838" s="147">
        <v>902</v>
      </c>
      <c r="D838" s="96" t="s">
        <v>281</v>
      </c>
      <c r="E838" s="145" t="s">
        <v>831</v>
      </c>
      <c r="F838" s="148"/>
      <c r="G838" s="148"/>
      <c r="H838" s="146">
        <f>H839</f>
        <v>1400</v>
      </c>
      <c r="I838" s="146">
        <f t="shared" si="340"/>
        <v>0</v>
      </c>
      <c r="J838" s="181">
        <f t="shared" si="340"/>
        <v>0</v>
      </c>
      <c r="K838" s="136"/>
    </row>
    <row r="839" spans="1:11">
      <c r="A839" s="182" t="s">
        <v>72</v>
      </c>
      <c r="B839" s="143"/>
      <c r="C839" s="147">
        <v>902</v>
      </c>
      <c r="D839" s="96" t="s">
        <v>281</v>
      </c>
      <c r="E839" s="145" t="s">
        <v>831</v>
      </c>
      <c r="F839" s="148" t="s">
        <v>73</v>
      </c>
      <c r="G839" s="148"/>
      <c r="H839" s="146">
        <f>H840</f>
        <v>1400</v>
      </c>
      <c r="I839" s="146">
        <f t="shared" ref="I839:J839" si="341">I840</f>
        <v>0</v>
      </c>
      <c r="J839" s="181">
        <f t="shared" si="341"/>
        <v>0</v>
      </c>
      <c r="K839" s="136"/>
    </row>
    <row r="840" spans="1:11">
      <c r="A840" s="182" t="s">
        <v>833</v>
      </c>
      <c r="B840" s="143"/>
      <c r="C840" s="147">
        <v>902</v>
      </c>
      <c r="D840" s="96" t="s">
        <v>281</v>
      </c>
      <c r="E840" s="145" t="s">
        <v>831</v>
      </c>
      <c r="F840" s="148">
        <v>830</v>
      </c>
      <c r="G840" s="148">
        <v>900100</v>
      </c>
      <c r="H840" s="146">
        <v>1400</v>
      </c>
      <c r="I840" s="146">
        <v>0</v>
      </c>
      <c r="J840" s="181">
        <v>0</v>
      </c>
      <c r="K840" s="136"/>
    </row>
    <row r="841" spans="1:11" ht="26.4">
      <c r="A841" s="239" t="s">
        <v>948</v>
      </c>
      <c r="B841" s="143"/>
      <c r="C841" s="147">
        <v>902</v>
      </c>
      <c r="D841" s="96" t="s">
        <v>281</v>
      </c>
      <c r="E841" s="237" t="s">
        <v>949</v>
      </c>
      <c r="F841" s="232"/>
      <c r="G841" s="232"/>
      <c r="H841" s="146">
        <f>H842</f>
        <v>123.7</v>
      </c>
      <c r="I841" s="146">
        <f t="shared" ref="I841:J842" si="342">I842</f>
        <v>0</v>
      </c>
      <c r="J841" s="146">
        <f t="shared" si="342"/>
        <v>0</v>
      </c>
      <c r="K841" s="136"/>
    </row>
    <row r="842" spans="1:11" ht="39.6">
      <c r="A842" s="182" t="s">
        <v>63</v>
      </c>
      <c r="B842" s="143"/>
      <c r="C842" s="147">
        <v>902</v>
      </c>
      <c r="D842" s="96" t="s">
        <v>281</v>
      </c>
      <c r="E842" s="237" t="s">
        <v>949</v>
      </c>
      <c r="F842" s="148" t="s">
        <v>64</v>
      </c>
      <c r="G842" s="232"/>
      <c r="H842" s="146">
        <f>H843</f>
        <v>123.7</v>
      </c>
      <c r="I842" s="146">
        <f t="shared" si="342"/>
        <v>0</v>
      </c>
      <c r="J842" s="146">
        <f t="shared" si="342"/>
        <v>0</v>
      </c>
      <c r="K842" s="136"/>
    </row>
    <row r="843" spans="1:11">
      <c r="A843" s="182" t="s">
        <v>65</v>
      </c>
      <c r="B843" s="143"/>
      <c r="C843" s="147">
        <v>902</v>
      </c>
      <c r="D843" s="96" t="s">
        <v>281</v>
      </c>
      <c r="E843" s="237" t="s">
        <v>949</v>
      </c>
      <c r="F843" s="148" t="s">
        <v>66</v>
      </c>
      <c r="G843" s="232">
        <v>900306</v>
      </c>
      <c r="H843" s="146">
        <v>123.7</v>
      </c>
      <c r="I843" s="146">
        <v>0</v>
      </c>
      <c r="J843" s="181">
        <v>0</v>
      </c>
      <c r="K843" s="136"/>
    </row>
    <row r="844" spans="1:11">
      <c r="A844" s="183" t="s">
        <v>86</v>
      </c>
      <c r="B844" s="143"/>
      <c r="C844" s="139">
        <v>902</v>
      </c>
      <c r="D844" s="79" t="s">
        <v>378</v>
      </c>
      <c r="E844" s="145"/>
      <c r="F844" s="148"/>
      <c r="G844" s="148"/>
      <c r="H844" s="144">
        <f>H845</f>
        <v>376</v>
      </c>
      <c r="I844" s="144">
        <f t="shared" ref="I844:J846" si="343">I845</f>
        <v>380</v>
      </c>
      <c r="J844" s="177">
        <f t="shared" si="343"/>
        <v>380</v>
      </c>
      <c r="K844" s="136"/>
    </row>
    <row r="845" spans="1:11">
      <c r="A845" s="112" t="s">
        <v>90</v>
      </c>
      <c r="B845" s="143"/>
      <c r="C845" s="139">
        <v>902</v>
      </c>
      <c r="D845" s="79" t="s">
        <v>280</v>
      </c>
      <c r="E845" s="145"/>
      <c r="F845" s="148"/>
      <c r="G845" s="148"/>
      <c r="H845" s="144">
        <f>H846</f>
        <v>376</v>
      </c>
      <c r="I845" s="144">
        <f t="shared" si="343"/>
        <v>380</v>
      </c>
      <c r="J845" s="177">
        <f t="shared" si="343"/>
        <v>380</v>
      </c>
      <c r="K845" s="136"/>
    </row>
    <row r="846" spans="1:11">
      <c r="A846" s="183" t="s">
        <v>628</v>
      </c>
      <c r="B846" s="143"/>
      <c r="C846" s="139">
        <v>902</v>
      </c>
      <c r="D846" s="79" t="s">
        <v>280</v>
      </c>
      <c r="E846" s="141" t="s">
        <v>162</v>
      </c>
      <c r="F846" s="148"/>
      <c r="G846" s="148"/>
      <c r="H846" s="144">
        <f>H847</f>
        <v>376</v>
      </c>
      <c r="I846" s="144">
        <f t="shared" si="343"/>
        <v>380</v>
      </c>
      <c r="J846" s="177">
        <f t="shared" si="343"/>
        <v>380</v>
      </c>
      <c r="K846" s="136"/>
    </row>
    <row r="847" spans="1:11" ht="39.6">
      <c r="A847" s="178" t="s">
        <v>621</v>
      </c>
      <c r="B847" s="143"/>
      <c r="C847" s="139">
        <v>902</v>
      </c>
      <c r="D847" s="79" t="s">
        <v>280</v>
      </c>
      <c r="E847" s="141" t="s">
        <v>174</v>
      </c>
      <c r="F847" s="149"/>
      <c r="G847" s="149"/>
      <c r="H847" s="144">
        <f>H848+H852+H856</f>
        <v>376</v>
      </c>
      <c r="I847" s="144">
        <f t="shared" ref="I847:J847" si="344">I848+I852+I856</f>
        <v>380</v>
      </c>
      <c r="J847" s="177">
        <f t="shared" si="344"/>
        <v>380</v>
      </c>
      <c r="K847" s="136"/>
    </row>
    <row r="848" spans="1:11">
      <c r="A848" s="178" t="s">
        <v>622</v>
      </c>
      <c r="B848" s="143"/>
      <c r="C848" s="139">
        <v>902</v>
      </c>
      <c r="D848" s="79" t="s">
        <v>280</v>
      </c>
      <c r="E848" s="141" t="s">
        <v>270</v>
      </c>
      <c r="F848" s="149"/>
      <c r="G848" s="149"/>
      <c r="H848" s="144">
        <f>H849</f>
        <v>169.7</v>
      </c>
      <c r="I848" s="144">
        <f t="shared" ref="I848:J850" si="345">I849</f>
        <v>200</v>
      </c>
      <c r="J848" s="177">
        <f t="shared" si="345"/>
        <v>200</v>
      </c>
      <c r="K848" s="136"/>
    </row>
    <row r="849" spans="1:12" ht="26.4">
      <c r="A849" s="182" t="s">
        <v>272</v>
      </c>
      <c r="B849" s="143"/>
      <c r="C849" s="147">
        <v>902</v>
      </c>
      <c r="D849" s="96" t="s">
        <v>280</v>
      </c>
      <c r="E849" s="145" t="s">
        <v>273</v>
      </c>
      <c r="F849" s="148"/>
      <c r="G849" s="148"/>
      <c r="H849" s="146">
        <f t="shared" ref="H849:I850" si="346">H850</f>
        <v>169.7</v>
      </c>
      <c r="I849" s="146">
        <f t="shared" si="346"/>
        <v>200</v>
      </c>
      <c r="J849" s="181">
        <f t="shared" si="345"/>
        <v>200</v>
      </c>
      <c r="K849" s="136"/>
    </row>
    <row r="850" spans="1:12">
      <c r="A850" s="182" t="s">
        <v>68</v>
      </c>
      <c r="B850" s="143"/>
      <c r="C850" s="147">
        <v>902</v>
      </c>
      <c r="D850" s="96" t="s">
        <v>280</v>
      </c>
      <c r="E850" s="145" t="s">
        <v>273</v>
      </c>
      <c r="F850" s="148" t="s">
        <v>69</v>
      </c>
      <c r="G850" s="148"/>
      <c r="H850" s="146">
        <f>H851</f>
        <v>169.7</v>
      </c>
      <c r="I850" s="146">
        <f t="shared" si="346"/>
        <v>200</v>
      </c>
      <c r="J850" s="181">
        <f t="shared" si="345"/>
        <v>200</v>
      </c>
      <c r="K850" s="136"/>
    </row>
    <row r="851" spans="1:12" ht="26.4">
      <c r="A851" s="182" t="s">
        <v>70</v>
      </c>
      <c r="B851" s="143"/>
      <c r="C851" s="147">
        <v>902</v>
      </c>
      <c r="D851" s="96" t="s">
        <v>280</v>
      </c>
      <c r="E851" s="145" t="s">
        <v>273</v>
      </c>
      <c r="F851" s="148" t="s">
        <v>71</v>
      </c>
      <c r="G851" s="148">
        <v>900100</v>
      </c>
      <c r="H851" s="146">
        <v>169.7</v>
      </c>
      <c r="I851" s="146">
        <v>200</v>
      </c>
      <c r="J851" s="181">
        <v>200</v>
      </c>
      <c r="K851" s="136"/>
    </row>
    <row r="852" spans="1:12">
      <c r="A852" s="178" t="s">
        <v>620</v>
      </c>
      <c r="B852" s="143"/>
      <c r="C852" s="139">
        <v>902</v>
      </c>
      <c r="D852" s="79" t="s">
        <v>280</v>
      </c>
      <c r="E852" s="141" t="s">
        <v>268</v>
      </c>
      <c r="F852" s="149"/>
      <c r="G852" s="148"/>
      <c r="H852" s="144">
        <f t="shared" ref="H852:J854" si="347">H853</f>
        <v>30</v>
      </c>
      <c r="I852" s="144">
        <f t="shared" si="347"/>
        <v>50</v>
      </c>
      <c r="J852" s="177">
        <f t="shared" si="347"/>
        <v>50</v>
      </c>
      <c r="K852" s="136"/>
    </row>
    <row r="853" spans="1:12">
      <c r="A853" s="187" t="s">
        <v>267</v>
      </c>
      <c r="B853" s="143"/>
      <c r="C853" s="147">
        <v>902</v>
      </c>
      <c r="D853" s="96" t="s">
        <v>280</v>
      </c>
      <c r="E853" s="145" t="s">
        <v>269</v>
      </c>
      <c r="F853" s="148"/>
      <c r="G853" s="148"/>
      <c r="H853" s="146">
        <f t="shared" si="347"/>
        <v>30</v>
      </c>
      <c r="I853" s="146">
        <f t="shared" si="347"/>
        <v>50</v>
      </c>
      <c r="J853" s="181">
        <f t="shared" si="347"/>
        <v>50</v>
      </c>
      <c r="K853" s="136"/>
    </row>
    <row r="854" spans="1:12">
      <c r="A854" s="182" t="s">
        <v>68</v>
      </c>
      <c r="B854" s="143"/>
      <c r="C854" s="147">
        <v>902</v>
      </c>
      <c r="D854" s="96" t="s">
        <v>280</v>
      </c>
      <c r="E854" s="145" t="s">
        <v>269</v>
      </c>
      <c r="F854" s="148" t="s">
        <v>69</v>
      </c>
      <c r="G854" s="148"/>
      <c r="H854" s="146">
        <f t="shared" si="347"/>
        <v>30</v>
      </c>
      <c r="I854" s="146">
        <f t="shared" si="347"/>
        <v>50</v>
      </c>
      <c r="J854" s="181">
        <f t="shared" si="347"/>
        <v>50</v>
      </c>
      <c r="K854" s="136"/>
    </row>
    <row r="855" spans="1:12" ht="26.4">
      <c r="A855" s="182" t="s">
        <v>70</v>
      </c>
      <c r="B855" s="143"/>
      <c r="C855" s="147">
        <v>902</v>
      </c>
      <c r="D855" s="96" t="s">
        <v>280</v>
      </c>
      <c r="E855" s="145" t="s">
        <v>269</v>
      </c>
      <c r="F855" s="148" t="s">
        <v>71</v>
      </c>
      <c r="G855" s="148">
        <v>900100</v>
      </c>
      <c r="H855" s="146">
        <v>30</v>
      </c>
      <c r="I855" s="146">
        <v>50</v>
      </c>
      <c r="J855" s="181">
        <v>50</v>
      </c>
      <c r="K855" s="136"/>
    </row>
    <row r="856" spans="1:12">
      <c r="A856" s="178" t="s">
        <v>624</v>
      </c>
      <c r="B856" s="143"/>
      <c r="C856" s="147">
        <v>902</v>
      </c>
      <c r="D856" s="96" t="s">
        <v>280</v>
      </c>
      <c r="E856" s="141" t="s">
        <v>334</v>
      </c>
      <c r="F856" s="149"/>
      <c r="G856" s="148"/>
      <c r="H856" s="144">
        <f>H857</f>
        <v>176.3</v>
      </c>
      <c r="I856" s="144">
        <f t="shared" ref="I856:J858" si="348">I857</f>
        <v>130</v>
      </c>
      <c r="J856" s="177">
        <f t="shared" si="348"/>
        <v>130</v>
      </c>
      <c r="K856" s="136"/>
    </row>
    <row r="857" spans="1:12">
      <c r="A857" s="187" t="s">
        <v>625</v>
      </c>
      <c r="B857" s="143"/>
      <c r="C857" s="147">
        <v>902</v>
      </c>
      <c r="D857" s="96" t="s">
        <v>280</v>
      </c>
      <c r="E857" s="145" t="s">
        <v>336</v>
      </c>
      <c r="F857" s="90"/>
      <c r="G857" s="148"/>
      <c r="H857" s="146">
        <f t="shared" ref="H857:I858" si="349">H858</f>
        <v>176.3</v>
      </c>
      <c r="I857" s="146">
        <f t="shared" si="349"/>
        <v>130</v>
      </c>
      <c r="J857" s="181">
        <f t="shared" si="348"/>
        <v>130</v>
      </c>
      <c r="K857" s="136"/>
      <c r="L857" s="230"/>
    </row>
    <row r="858" spans="1:12">
      <c r="A858" s="182" t="s">
        <v>68</v>
      </c>
      <c r="B858" s="143"/>
      <c r="C858" s="147">
        <v>902</v>
      </c>
      <c r="D858" s="96" t="s">
        <v>280</v>
      </c>
      <c r="E858" s="145" t="s">
        <v>336</v>
      </c>
      <c r="F858" s="148" t="s">
        <v>69</v>
      </c>
      <c r="G858" s="148"/>
      <c r="H858" s="146">
        <f t="shared" si="349"/>
        <v>176.3</v>
      </c>
      <c r="I858" s="146">
        <f t="shared" si="349"/>
        <v>130</v>
      </c>
      <c r="J858" s="181">
        <f t="shared" si="348"/>
        <v>130</v>
      </c>
      <c r="K858" s="136"/>
    </row>
    <row r="859" spans="1:12" ht="26.4">
      <c r="A859" s="182" t="s">
        <v>70</v>
      </c>
      <c r="B859" s="143"/>
      <c r="C859" s="147">
        <v>902</v>
      </c>
      <c r="D859" s="96" t="s">
        <v>280</v>
      </c>
      <c r="E859" s="145" t="s">
        <v>336</v>
      </c>
      <c r="F859" s="148" t="s">
        <v>71</v>
      </c>
      <c r="G859" s="148">
        <v>900100</v>
      </c>
      <c r="H859" s="146">
        <v>176.3</v>
      </c>
      <c r="I859" s="146">
        <v>130</v>
      </c>
      <c r="J859" s="181">
        <v>130</v>
      </c>
      <c r="K859" s="136"/>
    </row>
    <row r="860" spans="1:12">
      <c r="A860" s="178" t="s">
        <v>93</v>
      </c>
      <c r="B860" s="143"/>
      <c r="C860" s="78" t="s">
        <v>125</v>
      </c>
      <c r="D860" s="79" t="s">
        <v>394</v>
      </c>
      <c r="E860" s="145"/>
      <c r="F860" s="148"/>
      <c r="G860" s="148"/>
      <c r="H860" s="144">
        <f t="shared" ref="H860:J865" si="350">H861</f>
        <v>29826.300000000003</v>
      </c>
      <c r="I860" s="144">
        <f t="shared" si="350"/>
        <v>170577.4</v>
      </c>
      <c r="J860" s="177">
        <f t="shared" si="350"/>
        <v>24150</v>
      </c>
      <c r="K860" s="136"/>
    </row>
    <row r="861" spans="1:12">
      <c r="A861" s="116" t="s">
        <v>94</v>
      </c>
      <c r="B861" s="98"/>
      <c r="C861" s="78" t="s">
        <v>125</v>
      </c>
      <c r="D861" s="79" t="s">
        <v>315</v>
      </c>
      <c r="E861" s="78"/>
      <c r="F861" s="78"/>
      <c r="G861" s="78"/>
      <c r="H861" s="144">
        <f>H862+H875+H868</f>
        <v>29826.300000000003</v>
      </c>
      <c r="I861" s="144">
        <f t="shared" ref="I861:J861" si="351">I862+I875+I868</f>
        <v>170577.4</v>
      </c>
      <c r="J861" s="144">
        <f t="shared" si="351"/>
        <v>24150</v>
      </c>
      <c r="K861" s="136"/>
    </row>
    <row r="862" spans="1:12" ht="26.4">
      <c r="A862" s="178" t="s">
        <v>759</v>
      </c>
      <c r="B862" s="98"/>
      <c r="C862" s="76">
        <v>902</v>
      </c>
      <c r="D862" s="77" t="s">
        <v>315</v>
      </c>
      <c r="E862" s="141" t="s">
        <v>178</v>
      </c>
      <c r="F862" s="78"/>
      <c r="G862" s="78"/>
      <c r="H862" s="144">
        <f t="shared" si="350"/>
        <v>27288.400000000001</v>
      </c>
      <c r="I862" s="144">
        <f t="shared" ref="I862:J866" si="352">I863</f>
        <v>24150</v>
      </c>
      <c r="J862" s="177">
        <f t="shared" si="352"/>
        <v>24150</v>
      </c>
      <c r="K862" s="136"/>
    </row>
    <row r="863" spans="1:12">
      <c r="A863" s="178" t="s">
        <v>330</v>
      </c>
      <c r="B863" s="103"/>
      <c r="C863" s="76">
        <v>902</v>
      </c>
      <c r="D863" s="79" t="s">
        <v>315</v>
      </c>
      <c r="E863" s="141" t="s">
        <v>332</v>
      </c>
      <c r="F863" s="152"/>
      <c r="G863" s="152"/>
      <c r="H863" s="144">
        <f t="shared" si="350"/>
        <v>27288.400000000001</v>
      </c>
      <c r="I863" s="144">
        <f t="shared" si="352"/>
        <v>24150</v>
      </c>
      <c r="J863" s="177">
        <f t="shared" si="352"/>
        <v>24150</v>
      </c>
      <c r="K863" s="136"/>
    </row>
    <row r="864" spans="1:12" ht="26.4">
      <c r="A864" s="196" t="s">
        <v>331</v>
      </c>
      <c r="B864" s="103"/>
      <c r="C864" s="76">
        <v>902</v>
      </c>
      <c r="D864" s="79" t="s">
        <v>315</v>
      </c>
      <c r="E864" s="141" t="s">
        <v>344</v>
      </c>
      <c r="F864" s="152"/>
      <c r="G864" s="152"/>
      <c r="H864" s="144">
        <f t="shared" si="350"/>
        <v>27288.400000000001</v>
      </c>
      <c r="I864" s="144">
        <f t="shared" si="352"/>
        <v>24150</v>
      </c>
      <c r="J864" s="177">
        <f t="shared" si="352"/>
        <v>24150</v>
      </c>
      <c r="K864" s="136"/>
    </row>
    <row r="865" spans="1:11">
      <c r="A865" s="182" t="s">
        <v>350</v>
      </c>
      <c r="B865" s="103"/>
      <c r="C865" s="83">
        <v>902</v>
      </c>
      <c r="D865" s="96" t="s">
        <v>315</v>
      </c>
      <c r="E865" s="145" t="s">
        <v>351</v>
      </c>
      <c r="F865" s="148"/>
      <c r="G865" s="148"/>
      <c r="H865" s="146">
        <f t="shared" si="350"/>
        <v>27288.400000000001</v>
      </c>
      <c r="I865" s="146">
        <f t="shared" si="352"/>
        <v>24150</v>
      </c>
      <c r="J865" s="181">
        <f t="shared" si="352"/>
        <v>24150</v>
      </c>
      <c r="K865" s="136"/>
    </row>
    <row r="866" spans="1:11">
      <c r="A866" s="182" t="s">
        <v>68</v>
      </c>
      <c r="B866" s="103"/>
      <c r="C866" s="83">
        <v>902</v>
      </c>
      <c r="D866" s="96" t="s">
        <v>315</v>
      </c>
      <c r="E866" s="145" t="s">
        <v>351</v>
      </c>
      <c r="F866" s="148" t="s">
        <v>69</v>
      </c>
      <c r="G866" s="148"/>
      <c r="H866" s="146">
        <f t="shared" ref="H866:I866" si="353">H867</f>
        <v>27288.400000000001</v>
      </c>
      <c r="I866" s="146">
        <f t="shared" si="353"/>
        <v>24150</v>
      </c>
      <c r="J866" s="181">
        <f t="shared" si="352"/>
        <v>24150</v>
      </c>
      <c r="K866" s="136"/>
    </row>
    <row r="867" spans="1:11" ht="26.4">
      <c r="A867" s="182" t="s">
        <v>70</v>
      </c>
      <c r="B867" s="103"/>
      <c r="C867" s="83">
        <v>902</v>
      </c>
      <c r="D867" s="96" t="s">
        <v>315</v>
      </c>
      <c r="E867" s="145" t="s">
        <v>351</v>
      </c>
      <c r="F867" s="148" t="s">
        <v>71</v>
      </c>
      <c r="G867" s="148">
        <v>900100</v>
      </c>
      <c r="H867" s="146">
        <v>27288.400000000001</v>
      </c>
      <c r="I867" s="146">
        <v>24150</v>
      </c>
      <c r="J867" s="181">
        <v>24150</v>
      </c>
      <c r="K867" s="136"/>
    </row>
    <row r="868" spans="1:11" ht="26.4">
      <c r="A868" s="183" t="s">
        <v>940</v>
      </c>
      <c r="B868" s="103"/>
      <c r="C868" s="76">
        <v>902</v>
      </c>
      <c r="D868" s="79" t="s">
        <v>315</v>
      </c>
      <c r="E868" s="228" t="s">
        <v>944</v>
      </c>
      <c r="F868" s="149"/>
      <c r="G868" s="149"/>
      <c r="H868" s="144">
        <f t="shared" ref="H868:J871" si="354">H869</f>
        <v>0</v>
      </c>
      <c r="I868" s="144">
        <f t="shared" si="354"/>
        <v>146427.4</v>
      </c>
      <c r="J868" s="144">
        <f t="shared" si="354"/>
        <v>0</v>
      </c>
      <c r="K868" s="136"/>
    </row>
    <row r="869" spans="1:11" ht="26.4">
      <c r="A869" s="183" t="s">
        <v>941</v>
      </c>
      <c r="B869" s="103"/>
      <c r="C869" s="76">
        <v>902</v>
      </c>
      <c r="D869" s="79" t="s">
        <v>315</v>
      </c>
      <c r="E869" s="228" t="s">
        <v>945</v>
      </c>
      <c r="F869" s="149"/>
      <c r="G869" s="149"/>
      <c r="H869" s="144">
        <f t="shared" si="354"/>
        <v>0</v>
      </c>
      <c r="I869" s="144">
        <f t="shared" si="354"/>
        <v>146427.4</v>
      </c>
      <c r="J869" s="144">
        <f t="shared" si="354"/>
        <v>0</v>
      </c>
      <c r="K869" s="136"/>
    </row>
    <row r="870" spans="1:11">
      <c r="A870" s="182" t="s">
        <v>942</v>
      </c>
      <c r="B870" s="103"/>
      <c r="C870" s="83">
        <v>902</v>
      </c>
      <c r="D870" s="96" t="s">
        <v>315</v>
      </c>
      <c r="E870" s="168" t="s">
        <v>946</v>
      </c>
      <c r="F870" s="148"/>
      <c r="G870" s="148"/>
      <c r="H870" s="146">
        <f t="shared" si="354"/>
        <v>0</v>
      </c>
      <c r="I870" s="146">
        <f t="shared" si="354"/>
        <v>146427.4</v>
      </c>
      <c r="J870" s="146">
        <f t="shared" si="354"/>
        <v>0</v>
      </c>
      <c r="K870" s="136"/>
    </row>
    <row r="871" spans="1:11">
      <c r="A871" s="182" t="s">
        <v>943</v>
      </c>
      <c r="B871" s="103"/>
      <c r="C871" s="83">
        <v>902</v>
      </c>
      <c r="D871" s="96" t="s">
        <v>315</v>
      </c>
      <c r="E871" s="168" t="s">
        <v>947</v>
      </c>
      <c r="F871" s="148"/>
      <c r="G871" s="148"/>
      <c r="H871" s="146">
        <f t="shared" si="354"/>
        <v>0</v>
      </c>
      <c r="I871" s="146">
        <f t="shared" si="354"/>
        <v>146427.4</v>
      </c>
      <c r="J871" s="146">
        <f t="shared" si="354"/>
        <v>0</v>
      </c>
      <c r="K871" s="136"/>
    </row>
    <row r="872" spans="1:11">
      <c r="A872" s="182" t="s">
        <v>95</v>
      </c>
      <c r="B872" s="103"/>
      <c r="C872" s="83">
        <v>902</v>
      </c>
      <c r="D872" s="96" t="s">
        <v>315</v>
      </c>
      <c r="E872" s="168" t="s">
        <v>947</v>
      </c>
      <c r="F872" s="148" t="s">
        <v>96</v>
      </c>
      <c r="G872" s="148"/>
      <c r="H872" s="146">
        <f>H873+H874</f>
        <v>0</v>
      </c>
      <c r="I872" s="146">
        <f>I873+I874</f>
        <v>146427.4</v>
      </c>
      <c r="J872" s="146">
        <f>J873+J874</f>
        <v>0</v>
      </c>
      <c r="K872" s="136"/>
    </row>
    <row r="873" spans="1:11">
      <c r="A873" s="182" t="s">
        <v>97</v>
      </c>
      <c r="B873" s="103"/>
      <c r="C873" s="83">
        <v>902</v>
      </c>
      <c r="D873" s="96" t="s">
        <v>315</v>
      </c>
      <c r="E873" s="168" t="s">
        <v>947</v>
      </c>
      <c r="F873" s="148" t="s">
        <v>98</v>
      </c>
      <c r="G873" s="148">
        <v>900302</v>
      </c>
      <c r="H873" s="164">
        <v>0</v>
      </c>
      <c r="I873" s="229">
        <v>118752.5</v>
      </c>
      <c r="J873" s="164">
        <v>0</v>
      </c>
      <c r="K873" s="136"/>
    </row>
    <row r="874" spans="1:11">
      <c r="A874" s="182" t="s">
        <v>97</v>
      </c>
      <c r="B874" s="103"/>
      <c r="C874" s="83">
        <v>902</v>
      </c>
      <c r="D874" s="96" t="s">
        <v>315</v>
      </c>
      <c r="E874" s="168" t="s">
        <v>947</v>
      </c>
      <c r="F874" s="148" t="s">
        <v>98</v>
      </c>
      <c r="G874" s="148">
        <v>900100</v>
      </c>
      <c r="H874" s="164">
        <v>0</v>
      </c>
      <c r="I874" s="229">
        <v>27674.9</v>
      </c>
      <c r="J874" s="164">
        <v>0</v>
      </c>
      <c r="K874" s="136"/>
    </row>
    <row r="875" spans="1:11">
      <c r="A875" s="183" t="s">
        <v>195</v>
      </c>
      <c r="B875" s="103"/>
      <c r="C875" s="76">
        <v>902</v>
      </c>
      <c r="D875" s="79" t="s">
        <v>315</v>
      </c>
      <c r="E875" s="141" t="s">
        <v>164</v>
      </c>
      <c r="F875" s="148"/>
      <c r="G875" s="148"/>
      <c r="H875" s="144">
        <f>H876</f>
        <v>2537.9</v>
      </c>
      <c r="I875" s="144">
        <f t="shared" ref="I875:J877" si="355">I876</f>
        <v>0</v>
      </c>
      <c r="J875" s="177">
        <f t="shared" si="355"/>
        <v>0</v>
      </c>
      <c r="K875" s="136"/>
    </row>
    <row r="876" spans="1:11">
      <c r="A876" s="182" t="s">
        <v>832</v>
      </c>
      <c r="B876" s="103"/>
      <c r="C876" s="83">
        <v>902</v>
      </c>
      <c r="D876" s="96" t="s">
        <v>315</v>
      </c>
      <c r="E876" s="145" t="s">
        <v>831</v>
      </c>
      <c r="F876" s="148"/>
      <c r="G876" s="148"/>
      <c r="H876" s="146">
        <f>H877</f>
        <v>2537.9</v>
      </c>
      <c r="I876" s="146">
        <f t="shared" si="355"/>
        <v>0</v>
      </c>
      <c r="J876" s="181">
        <f t="shared" si="355"/>
        <v>0</v>
      </c>
      <c r="K876" s="136"/>
    </row>
    <row r="877" spans="1:11">
      <c r="A877" s="182" t="s">
        <v>95</v>
      </c>
      <c r="B877" s="103"/>
      <c r="C877" s="83">
        <v>902</v>
      </c>
      <c r="D877" s="96" t="s">
        <v>315</v>
      </c>
      <c r="E877" s="145" t="s">
        <v>831</v>
      </c>
      <c r="F877" s="148">
        <v>400</v>
      </c>
      <c r="G877" s="148"/>
      <c r="H877" s="146">
        <f>H878</f>
        <v>2537.9</v>
      </c>
      <c r="I877" s="146">
        <f t="shared" si="355"/>
        <v>0</v>
      </c>
      <c r="J877" s="181">
        <f t="shared" si="355"/>
        <v>0</v>
      </c>
      <c r="K877" s="136"/>
    </row>
    <row r="878" spans="1:11">
      <c r="A878" s="182" t="s">
        <v>97</v>
      </c>
      <c r="B878" s="103"/>
      <c r="C878" s="83">
        <v>902</v>
      </c>
      <c r="D878" s="96" t="s">
        <v>315</v>
      </c>
      <c r="E878" s="145" t="s">
        <v>831</v>
      </c>
      <c r="F878" s="148">
        <v>410</v>
      </c>
      <c r="G878" s="148">
        <v>900100</v>
      </c>
      <c r="H878" s="146">
        <v>2537.9</v>
      </c>
      <c r="I878" s="146">
        <v>0</v>
      </c>
      <c r="J878" s="181">
        <v>0</v>
      </c>
      <c r="K878" s="136"/>
    </row>
    <row r="879" spans="1:11">
      <c r="A879" s="111" t="s">
        <v>117</v>
      </c>
      <c r="B879" s="103"/>
      <c r="C879" s="78">
        <v>902</v>
      </c>
      <c r="D879" s="79" t="s">
        <v>398</v>
      </c>
      <c r="E879" s="145"/>
      <c r="F879" s="148"/>
      <c r="G879" s="148"/>
      <c r="H879" s="144">
        <f>H887+H880</f>
        <v>45141.7</v>
      </c>
      <c r="I879" s="144">
        <f t="shared" ref="I879:J879" si="356">I887+I880</f>
        <v>23018.400000000001</v>
      </c>
      <c r="J879" s="177">
        <f t="shared" si="356"/>
        <v>18310.7</v>
      </c>
      <c r="K879" s="136"/>
    </row>
    <row r="880" spans="1:11">
      <c r="A880" s="111" t="s">
        <v>119</v>
      </c>
      <c r="B880" s="103"/>
      <c r="C880" s="78">
        <v>902</v>
      </c>
      <c r="D880" s="79" t="s">
        <v>353</v>
      </c>
      <c r="E880" s="145"/>
      <c r="F880" s="148"/>
      <c r="G880" s="148"/>
      <c r="H880" s="144">
        <f>H881</f>
        <v>6649</v>
      </c>
      <c r="I880" s="144">
        <f t="shared" ref="I880:J880" si="357">I881</f>
        <v>0</v>
      </c>
      <c r="J880" s="177">
        <f t="shared" si="357"/>
        <v>0</v>
      </c>
      <c r="K880" s="136"/>
    </row>
    <row r="881" spans="1:11">
      <c r="A881" s="179" t="s">
        <v>689</v>
      </c>
      <c r="B881" s="103"/>
      <c r="C881" s="78">
        <v>902</v>
      </c>
      <c r="D881" s="79" t="s">
        <v>353</v>
      </c>
      <c r="E881" s="141" t="s">
        <v>144</v>
      </c>
      <c r="F881" s="148"/>
      <c r="G881" s="148"/>
      <c r="H881" s="144">
        <f>H882</f>
        <v>6649</v>
      </c>
      <c r="I881" s="144">
        <f t="shared" ref="I881:J881" si="358">I882</f>
        <v>0</v>
      </c>
      <c r="J881" s="177">
        <f t="shared" si="358"/>
        <v>0</v>
      </c>
      <c r="K881" s="136"/>
    </row>
    <row r="882" spans="1:11" ht="26.4">
      <c r="A882" s="183" t="s">
        <v>696</v>
      </c>
      <c r="B882" s="103"/>
      <c r="C882" s="78">
        <v>902</v>
      </c>
      <c r="D882" s="79" t="s">
        <v>353</v>
      </c>
      <c r="E882" s="141" t="s">
        <v>479</v>
      </c>
      <c r="F882" s="148"/>
      <c r="G882" s="148"/>
      <c r="H882" s="146">
        <f>H883</f>
        <v>6649</v>
      </c>
      <c r="I882" s="146">
        <f t="shared" ref="I882:J883" si="359">I883</f>
        <v>0</v>
      </c>
      <c r="J882" s="181">
        <f t="shared" si="359"/>
        <v>0</v>
      </c>
      <c r="K882" s="136"/>
    </row>
    <row r="883" spans="1:11" ht="39.6">
      <c r="A883" s="183" t="s">
        <v>697</v>
      </c>
      <c r="B883" s="103"/>
      <c r="C883" s="78">
        <v>902</v>
      </c>
      <c r="D883" s="79" t="s">
        <v>353</v>
      </c>
      <c r="E883" s="141" t="s">
        <v>480</v>
      </c>
      <c r="F883" s="149"/>
      <c r="G883" s="149"/>
      <c r="H883" s="144">
        <f>H884</f>
        <v>6649</v>
      </c>
      <c r="I883" s="144">
        <f t="shared" si="359"/>
        <v>0</v>
      </c>
      <c r="J883" s="177">
        <f t="shared" si="359"/>
        <v>0</v>
      </c>
      <c r="K883" s="136"/>
    </row>
    <row r="884" spans="1:11">
      <c r="A884" s="182" t="s">
        <v>482</v>
      </c>
      <c r="B884" s="103"/>
      <c r="C884" s="82" t="s">
        <v>125</v>
      </c>
      <c r="D884" s="96" t="s">
        <v>353</v>
      </c>
      <c r="E884" s="145" t="s">
        <v>481</v>
      </c>
      <c r="F884" s="148"/>
      <c r="G884" s="148"/>
      <c r="H884" s="146">
        <f>H885+H886</f>
        <v>6649</v>
      </c>
      <c r="I884" s="146">
        <f t="shared" ref="I884:J884" si="360">I885+I886</f>
        <v>0</v>
      </c>
      <c r="J884" s="181">
        <f t="shared" si="360"/>
        <v>0</v>
      </c>
      <c r="K884" s="136"/>
    </row>
    <row r="885" spans="1:11">
      <c r="A885" s="206" t="s">
        <v>115</v>
      </c>
      <c r="B885" s="103"/>
      <c r="C885" s="82" t="s">
        <v>125</v>
      </c>
      <c r="D885" s="96" t="s">
        <v>353</v>
      </c>
      <c r="E885" s="145" t="s">
        <v>481</v>
      </c>
      <c r="F885" s="152" t="s">
        <v>116</v>
      </c>
      <c r="G885" s="152" t="s">
        <v>261</v>
      </c>
      <c r="H885" s="146">
        <v>6582</v>
      </c>
      <c r="I885" s="146">
        <v>0</v>
      </c>
      <c r="J885" s="181">
        <v>0</v>
      </c>
      <c r="K885" s="136"/>
    </row>
    <row r="886" spans="1:11">
      <c r="A886" s="206" t="s">
        <v>115</v>
      </c>
      <c r="B886" s="103"/>
      <c r="C886" s="82" t="s">
        <v>125</v>
      </c>
      <c r="D886" s="96" t="s">
        <v>353</v>
      </c>
      <c r="E886" s="145" t="s">
        <v>481</v>
      </c>
      <c r="F886" s="152" t="s">
        <v>116</v>
      </c>
      <c r="G886" s="152" t="s">
        <v>210</v>
      </c>
      <c r="H886" s="146">
        <v>67</v>
      </c>
      <c r="I886" s="146">
        <v>0</v>
      </c>
      <c r="J886" s="181">
        <v>0</v>
      </c>
      <c r="K886" s="136"/>
    </row>
    <row r="887" spans="1:11">
      <c r="A887" s="112" t="s">
        <v>127</v>
      </c>
      <c r="B887" s="104"/>
      <c r="C887" s="78">
        <v>902</v>
      </c>
      <c r="D887" s="79" t="s">
        <v>278</v>
      </c>
      <c r="E887" s="141"/>
      <c r="F887" s="167"/>
      <c r="G887" s="167"/>
      <c r="H887" s="144">
        <f>H888</f>
        <v>38492.699999999997</v>
      </c>
      <c r="I887" s="144">
        <f t="shared" ref="I887:J887" si="361">I888</f>
        <v>23018.400000000001</v>
      </c>
      <c r="J887" s="177">
        <f t="shared" si="361"/>
        <v>18310.7</v>
      </c>
      <c r="K887" s="136"/>
    </row>
    <row r="888" spans="1:11">
      <c r="A888" s="179" t="s">
        <v>689</v>
      </c>
      <c r="B888" s="98"/>
      <c r="C888" s="78">
        <v>902</v>
      </c>
      <c r="D888" s="79" t="s">
        <v>278</v>
      </c>
      <c r="E888" s="141" t="s">
        <v>144</v>
      </c>
      <c r="F888" s="152"/>
      <c r="G888" s="152"/>
      <c r="H888" s="144">
        <f>H896+H889</f>
        <v>38492.699999999997</v>
      </c>
      <c r="I888" s="144">
        <f>I896+I889</f>
        <v>23018.400000000001</v>
      </c>
      <c r="J888" s="177">
        <f>J896+J889</f>
        <v>18310.7</v>
      </c>
      <c r="K888" s="136"/>
    </row>
    <row r="889" spans="1:11">
      <c r="A889" s="179" t="s">
        <v>692</v>
      </c>
      <c r="B889" s="98"/>
      <c r="C889" s="78" t="s">
        <v>125</v>
      </c>
      <c r="D889" s="79" t="s">
        <v>278</v>
      </c>
      <c r="E889" s="141" t="s">
        <v>165</v>
      </c>
      <c r="F889" s="149"/>
      <c r="G889" s="149"/>
      <c r="H889" s="144">
        <f t="shared" ref="H889:J891" si="362">H890</f>
        <v>13047.699999999999</v>
      </c>
      <c r="I889" s="144">
        <f t="shared" si="362"/>
        <v>2443.4</v>
      </c>
      <c r="J889" s="177">
        <f t="shared" si="362"/>
        <v>2307.7000000000003</v>
      </c>
      <c r="K889" s="136"/>
    </row>
    <row r="890" spans="1:11" ht="39.6">
      <c r="A890" s="179" t="s">
        <v>693</v>
      </c>
      <c r="B890" s="98"/>
      <c r="C890" s="78" t="s">
        <v>125</v>
      </c>
      <c r="D890" s="79" t="s">
        <v>278</v>
      </c>
      <c r="E890" s="141" t="s">
        <v>166</v>
      </c>
      <c r="F890" s="149"/>
      <c r="G890" s="149"/>
      <c r="H890" s="144">
        <f>H891</f>
        <v>13047.699999999999</v>
      </c>
      <c r="I890" s="144">
        <f t="shared" si="362"/>
        <v>2443.4</v>
      </c>
      <c r="J890" s="177">
        <f t="shared" si="362"/>
        <v>2307.7000000000003</v>
      </c>
      <c r="K890" s="136"/>
    </row>
    <row r="891" spans="1:11">
      <c r="A891" s="204" t="s">
        <v>126</v>
      </c>
      <c r="B891" s="98"/>
      <c r="C891" s="82" t="s">
        <v>125</v>
      </c>
      <c r="D891" s="96" t="s">
        <v>278</v>
      </c>
      <c r="E891" s="145" t="s">
        <v>352</v>
      </c>
      <c r="F891" s="148"/>
      <c r="G891" s="148"/>
      <c r="H891" s="146">
        <f t="shared" si="362"/>
        <v>13047.699999999999</v>
      </c>
      <c r="I891" s="146">
        <f t="shared" si="362"/>
        <v>2443.4</v>
      </c>
      <c r="J891" s="181">
        <f>J892</f>
        <v>2307.7000000000003</v>
      </c>
      <c r="K891" s="136"/>
    </row>
    <row r="892" spans="1:11">
      <c r="A892" s="206" t="s">
        <v>111</v>
      </c>
      <c r="B892" s="98"/>
      <c r="C892" s="82" t="s">
        <v>125</v>
      </c>
      <c r="D892" s="96" t="s">
        <v>278</v>
      </c>
      <c r="E892" s="145" t="s">
        <v>352</v>
      </c>
      <c r="F892" s="152" t="s">
        <v>112</v>
      </c>
      <c r="G892" s="152"/>
      <c r="H892" s="146">
        <f>H894+H895+H893</f>
        <v>13047.699999999999</v>
      </c>
      <c r="I892" s="146">
        <f t="shared" ref="I892:J892" si="363">I894+I895+I893</f>
        <v>2443.4</v>
      </c>
      <c r="J892" s="181">
        <f t="shared" si="363"/>
        <v>2307.7000000000003</v>
      </c>
      <c r="K892" s="136"/>
    </row>
    <row r="893" spans="1:11">
      <c r="A893" s="206" t="s">
        <v>115</v>
      </c>
      <c r="B893" s="98"/>
      <c r="C893" s="82" t="s">
        <v>125</v>
      </c>
      <c r="D893" s="96" t="s">
        <v>278</v>
      </c>
      <c r="E893" s="145" t="s">
        <v>352</v>
      </c>
      <c r="F893" s="152" t="s">
        <v>116</v>
      </c>
      <c r="G893" s="152" t="s">
        <v>417</v>
      </c>
      <c r="H893" s="146">
        <v>2111.9</v>
      </c>
      <c r="I893" s="146">
        <v>411.6</v>
      </c>
      <c r="J893" s="181">
        <v>334.3</v>
      </c>
      <c r="K893" s="136"/>
    </row>
    <row r="894" spans="1:11">
      <c r="A894" s="206" t="s">
        <v>115</v>
      </c>
      <c r="B894" s="98"/>
      <c r="C894" s="82" t="s">
        <v>125</v>
      </c>
      <c r="D894" s="96" t="s">
        <v>278</v>
      </c>
      <c r="E894" s="145" t="s">
        <v>352</v>
      </c>
      <c r="F894" s="152" t="s">
        <v>116</v>
      </c>
      <c r="G894" s="152" t="s">
        <v>261</v>
      </c>
      <c r="H894" s="146">
        <v>5467.9</v>
      </c>
      <c r="I894" s="146">
        <v>1015.9</v>
      </c>
      <c r="J894" s="181">
        <v>986.7</v>
      </c>
      <c r="K894" s="136"/>
    </row>
    <row r="895" spans="1:11">
      <c r="A895" s="206" t="s">
        <v>115</v>
      </c>
      <c r="B895" s="98"/>
      <c r="C895" s="82" t="s">
        <v>125</v>
      </c>
      <c r="D895" s="96" t="s">
        <v>278</v>
      </c>
      <c r="E895" s="145" t="s">
        <v>352</v>
      </c>
      <c r="F895" s="152" t="s">
        <v>116</v>
      </c>
      <c r="G895" s="152" t="s">
        <v>210</v>
      </c>
      <c r="H895" s="146">
        <v>5467.9</v>
      </c>
      <c r="I895" s="146">
        <v>1015.9</v>
      </c>
      <c r="J895" s="181">
        <v>986.7</v>
      </c>
      <c r="K895" s="136"/>
    </row>
    <row r="896" spans="1:11" ht="39.6">
      <c r="A896" s="179" t="s">
        <v>694</v>
      </c>
      <c r="B896" s="98"/>
      <c r="C896" s="78">
        <v>902</v>
      </c>
      <c r="D896" s="79" t="s">
        <v>278</v>
      </c>
      <c r="E896" s="141" t="s">
        <v>145</v>
      </c>
      <c r="F896" s="149"/>
      <c r="G896" s="149"/>
      <c r="H896" s="144">
        <f t="shared" ref="H896:J899" si="364">H897</f>
        <v>25445</v>
      </c>
      <c r="I896" s="144">
        <f t="shared" si="364"/>
        <v>20575</v>
      </c>
      <c r="J896" s="177">
        <f t="shared" si="364"/>
        <v>16003</v>
      </c>
      <c r="K896" s="136"/>
    </row>
    <row r="897" spans="1:11" ht="39.6">
      <c r="A897" s="179" t="s">
        <v>695</v>
      </c>
      <c r="B897" s="98"/>
      <c r="C897" s="78">
        <v>902</v>
      </c>
      <c r="D897" s="79" t="s">
        <v>278</v>
      </c>
      <c r="E897" s="141" t="s">
        <v>154</v>
      </c>
      <c r="F897" s="149"/>
      <c r="G897" s="149"/>
      <c r="H897" s="144">
        <f>H898</f>
        <v>25445</v>
      </c>
      <c r="I897" s="144">
        <f t="shared" si="364"/>
        <v>20575</v>
      </c>
      <c r="J897" s="177">
        <f t="shared" si="364"/>
        <v>16003</v>
      </c>
      <c r="K897" s="136"/>
    </row>
    <row r="898" spans="1:11" ht="39.6">
      <c r="A898" s="204" t="s">
        <v>354</v>
      </c>
      <c r="B898" s="98"/>
      <c r="C898" s="82">
        <v>902</v>
      </c>
      <c r="D898" s="96" t="s">
        <v>278</v>
      </c>
      <c r="E898" s="145" t="s">
        <v>355</v>
      </c>
      <c r="F898" s="148"/>
      <c r="G898" s="148"/>
      <c r="H898" s="146">
        <f>H899+H901</f>
        <v>25445</v>
      </c>
      <c r="I898" s="146">
        <f t="shared" ref="I898:J898" si="365">I899+I901</f>
        <v>20575</v>
      </c>
      <c r="J898" s="181">
        <f t="shared" si="365"/>
        <v>16003</v>
      </c>
      <c r="K898" s="136"/>
    </row>
    <row r="899" spans="1:11">
      <c r="A899" s="182" t="s">
        <v>111</v>
      </c>
      <c r="B899" s="98"/>
      <c r="C899" s="82">
        <v>902</v>
      </c>
      <c r="D899" s="96" t="s">
        <v>278</v>
      </c>
      <c r="E899" s="145" t="s">
        <v>355</v>
      </c>
      <c r="F899" s="152" t="s">
        <v>112</v>
      </c>
      <c r="G899" s="148"/>
      <c r="H899" s="146">
        <f>H900</f>
        <v>17836.3</v>
      </c>
      <c r="I899" s="146">
        <f t="shared" si="364"/>
        <v>0</v>
      </c>
      <c r="J899" s="181">
        <f t="shared" si="364"/>
        <v>0</v>
      </c>
      <c r="K899" s="136"/>
    </row>
    <row r="900" spans="1:11">
      <c r="A900" s="182" t="s">
        <v>115</v>
      </c>
      <c r="B900" s="98"/>
      <c r="C900" s="82">
        <v>902</v>
      </c>
      <c r="D900" s="96" t="s">
        <v>278</v>
      </c>
      <c r="E900" s="145" t="s">
        <v>355</v>
      </c>
      <c r="F900" s="152" t="s">
        <v>116</v>
      </c>
      <c r="G900" s="148">
        <v>900303</v>
      </c>
      <c r="H900" s="146">
        <v>17836.3</v>
      </c>
      <c r="I900" s="146">
        <v>0</v>
      </c>
      <c r="J900" s="181">
        <v>0</v>
      </c>
      <c r="K900" s="136"/>
    </row>
    <row r="901" spans="1:11">
      <c r="A901" s="182" t="s">
        <v>95</v>
      </c>
      <c r="B901" s="98"/>
      <c r="C901" s="82">
        <v>902</v>
      </c>
      <c r="D901" s="96" t="s">
        <v>278</v>
      </c>
      <c r="E901" s="145" t="s">
        <v>355</v>
      </c>
      <c r="F901" s="148" t="s">
        <v>96</v>
      </c>
      <c r="G901" s="148"/>
      <c r="H901" s="146">
        <f t="shared" ref="H901" si="366">H902</f>
        <v>7608.7</v>
      </c>
      <c r="I901" s="146">
        <f t="shared" ref="I901:J901" si="367">I902</f>
        <v>20575</v>
      </c>
      <c r="J901" s="181">
        <f t="shared" si="367"/>
        <v>16003</v>
      </c>
      <c r="K901" s="136"/>
    </row>
    <row r="902" spans="1:11">
      <c r="A902" s="182" t="s">
        <v>97</v>
      </c>
      <c r="B902" s="98"/>
      <c r="C902" s="82">
        <v>902</v>
      </c>
      <c r="D902" s="96" t="s">
        <v>278</v>
      </c>
      <c r="E902" s="145" t="s">
        <v>355</v>
      </c>
      <c r="F902" s="148" t="s">
        <v>98</v>
      </c>
      <c r="G902" s="148">
        <v>900303</v>
      </c>
      <c r="H902" s="146">
        <v>7608.7</v>
      </c>
      <c r="I902" s="146">
        <v>20575</v>
      </c>
      <c r="J902" s="181">
        <v>16003</v>
      </c>
      <c r="K902" s="136"/>
    </row>
    <row r="903" spans="1:11">
      <c r="A903" s="176" t="s">
        <v>128</v>
      </c>
      <c r="B903" s="140"/>
      <c r="C903" s="139" t="s">
        <v>129</v>
      </c>
      <c r="D903" s="139"/>
      <c r="E903" s="147"/>
      <c r="F903" s="147"/>
      <c r="G903" s="147"/>
      <c r="H903" s="144">
        <f>H904+H924+H1189</f>
        <v>1592865.7000000002</v>
      </c>
      <c r="I903" s="144">
        <f>I904+I924+I1189</f>
        <v>1535165.7</v>
      </c>
      <c r="J903" s="177">
        <f>J904+J924+J1189</f>
        <v>1516973.0000000002</v>
      </c>
      <c r="K903" s="136"/>
    </row>
    <row r="904" spans="1:11">
      <c r="A904" s="111" t="s">
        <v>86</v>
      </c>
      <c r="B904" s="103"/>
      <c r="C904" s="76" t="s">
        <v>129</v>
      </c>
      <c r="D904" s="79" t="s">
        <v>378</v>
      </c>
      <c r="E904" s="76"/>
      <c r="F904" s="76"/>
      <c r="G904" s="76"/>
      <c r="H904" s="144">
        <f>H905</f>
        <v>444.29999999999995</v>
      </c>
      <c r="I904" s="144">
        <f t="shared" ref="I904:J906" si="368">I905</f>
        <v>621.5</v>
      </c>
      <c r="J904" s="177">
        <f t="shared" si="368"/>
        <v>2155.5</v>
      </c>
      <c r="K904" s="136"/>
    </row>
    <row r="905" spans="1:11">
      <c r="A905" s="116" t="s">
        <v>90</v>
      </c>
      <c r="B905" s="98"/>
      <c r="C905" s="78" t="s">
        <v>129</v>
      </c>
      <c r="D905" s="79" t="s">
        <v>280</v>
      </c>
      <c r="E905" s="78"/>
      <c r="F905" s="78"/>
      <c r="G905" s="78"/>
      <c r="H905" s="144">
        <f>H906</f>
        <v>444.29999999999995</v>
      </c>
      <c r="I905" s="144">
        <f t="shared" si="368"/>
        <v>621.5</v>
      </c>
      <c r="J905" s="177">
        <f t="shared" si="368"/>
        <v>2155.5</v>
      </c>
      <c r="K905" s="136"/>
    </row>
    <row r="906" spans="1:11">
      <c r="A906" s="183" t="s">
        <v>628</v>
      </c>
      <c r="B906" s="99"/>
      <c r="C906" s="71" t="s">
        <v>129</v>
      </c>
      <c r="D906" s="79" t="s">
        <v>280</v>
      </c>
      <c r="E906" s="71" t="s">
        <v>162</v>
      </c>
      <c r="F906" s="71"/>
      <c r="G906" s="71"/>
      <c r="H906" s="144">
        <f>H907</f>
        <v>444.29999999999995</v>
      </c>
      <c r="I906" s="144">
        <f t="shared" si="368"/>
        <v>621.5</v>
      </c>
      <c r="J906" s="177">
        <f t="shared" si="368"/>
        <v>2155.5</v>
      </c>
      <c r="K906" s="136"/>
    </row>
    <row r="907" spans="1:11" ht="39.6">
      <c r="A907" s="178" t="s">
        <v>621</v>
      </c>
      <c r="B907" s="100"/>
      <c r="C907" s="84" t="s">
        <v>129</v>
      </c>
      <c r="D907" s="79" t="s">
        <v>280</v>
      </c>
      <c r="E907" s="141" t="s">
        <v>174</v>
      </c>
      <c r="F907" s="149"/>
      <c r="G907" s="149"/>
      <c r="H907" s="144">
        <f>H908+H915+H919</f>
        <v>444.29999999999995</v>
      </c>
      <c r="I907" s="144">
        <f t="shared" ref="I907:J907" si="369">I908+I915+I919</f>
        <v>621.5</v>
      </c>
      <c r="J907" s="177">
        <f t="shared" si="369"/>
        <v>2155.5</v>
      </c>
      <c r="K907" s="136"/>
    </row>
    <row r="908" spans="1:11">
      <c r="A908" s="178" t="s">
        <v>622</v>
      </c>
      <c r="B908" s="100"/>
      <c r="C908" s="84" t="s">
        <v>129</v>
      </c>
      <c r="D908" s="79" t="s">
        <v>280</v>
      </c>
      <c r="E908" s="141" t="s">
        <v>270</v>
      </c>
      <c r="F908" s="149"/>
      <c r="G908" s="149"/>
      <c r="H908" s="144">
        <f>H909+H912</f>
        <v>328.7</v>
      </c>
      <c r="I908" s="144">
        <f t="shared" ref="I908:J908" si="370">I909+I912</f>
        <v>293.8</v>
      </c>
      <c r="J908" s="177">
        <f t="shared" si="370"/>
        <v>293.8</v>
      </c>
      <c r="K908" s="136"/>
    </row>
    <row r="909" spans="1:11" ht="39.6">
      <c r="A909" s="182" t="s">
        <v>521</v>
      </c>
      <c r="B909" s="100"/>
      <c r="C909" s="75" t="s">
        <v>129</v>
      </c>
      <c r="D909" s="96" t="s">
        <v>280</v>
      </c>
      <c r="E909" s="145" t="s">
        <v>271</v>
      </c>
      <c r="F909" s="148"/>
      <c r="G909" s="148"/>
      <c r="H909" s="146">
        <f t="shared" ref="H909:J910" si="371">H910</f>
        <v>100.2</v>
      </c>
      <c r="I909" s="146">
        <f t="shared" si="371"/>
        <v>113.8</v>
      </c>
      <c r="J909" s="181">
        <f t="shared" si="371"/>
        <v>113.8</v>
      </c>
      <c r="K909" s="136"/>
    </row>
    <row r="910" spans="1:11">
      <c r="A910" s="182" t="s">
        <v>68</v>
      </c>
      <c r="B910" s="100"/>
      <c r="C910" s="75" t="s">
        <v>129</v>
      </c>
      <c r="D910" s="96" t="s">
        <v>280</v>
      </c>
      <c r="E910" s="145" t="s">
        <v>271</v>
      </c>
      <c r="F910" s="148" t="s">
        <v>69</v>
      </c>
      <c r="G910" s="148"/>
      <c r="H910" s="146">
        <f t="shared" si="371"/>
        <v>100.2</v>
      </c>
      <c r="I910" s="146">
        <f t="shared" si="371"/>
        <v>113.8</v>
      </c>
      <c r="J910" s="181">
        <f t="shared" si="371"/>
        <v>113.8</v>
      </c>
      <c r="K910" s="136"/>
    </row>
    <row r="911" spans="1:11" ht="26.4">
      <c r="A911" s="182" t="s">
        <v>70</v>
      </c>
      <c r="B911" s="100"/>
      <c r="C911" s="75" t="s">
        <v>129</v>
      </c>
      <c r="D911" s="96" t="s">
        <v>280</v>
      </c>
      <c r="E911" s="145" t="s">
        <v>271</v>
      </c>
      <c r="F911" s="148" t="s">
        <v>71</v>
      </c>
      <c r="G911" s="148">
        <v>900100</v>
      </c>
      <c r="H911" s="146">
        <v>100.2</v>
      </c>
      <c r="I911" s="146">
        <v>113.8</v>
      </c>
      <c r="J911" s="181">
        <v>113.8</v>
      </c>
      <c r="K911" s="136"/>
    </row>
    <row r="912" spans="1:11" ht="26.4">
      <c r="A912" s="182" t="s">
        <v>272</v>
      </c>
      <c r="B912" s="100"/>
      <c r="C912" s="75" t="s">
        <v>129</v>
      </c>
      <c r="D912" s="96" t="s">
        <v>280</v>
      </c>
      <c r="E912" s="145" t="s">
        <v>273</v>
      </c>
      <c r="F912" s="148"/>
      <c r="G912" s="148"/>
      <c r="H912" s="146">
        <f t="shared" ref="H912:J913" si="372">H913</f>
        <v>228.5</v>
      </c>
      <c r="I912" s="146">
        <f t="shared" si="372"/>
        <v>180</v>
      </c>
      <c r="J912" s="181">
        <f t="shared" si="372"/>
        <v>180</v>
      </c>
      <c r="K912" s="136"/>
    </row>
    <row r="913" spans="1:11">
      <c r="A913" s="182" t="s">
        <v>68</v>
      </c>
      <c r="B913" s="100"/>
      <c r="C913" s="75" t="s">
        <v>129</v>
      </c>
      <c r="D913" s="96" t="s">
        <v>280</v>
      </c>
      <c r="E913" s="145" t="s">
        <v>273</v>
      </c>
      <c r="F913" s="148" t="s">
        <v>69</v>
      </c>
      <c r="G913" s="148"/>
      <c r="H913" s="146">
        <f t="shared" si="372"/>
        <v>228.5</v>
      </c>
      <c r="I913" s="146">
        <f t="shared" si="372"/>
        <v>180</v>
      </c>
      <c r="J913" s="181">
        <f t="shared" si="372"/>
        <v>180</v>
      </c>
      <c r="K913" s="136"/>
    </row>
    <row r="914" spans="1:11" ht="26.4">
      <c r="A914" s="182" t="s">
        <v>70</v>
      </c>
      <c r="B914" s="100"/>
      <c r="C914" s="75" t="s">
        <v>129</v>
      </c>
      <c r="D914" s="96" t="s">
        <v>280</v>
      </c>
      <c r="E914" s="145" t="s">
        <v>273</v>
      </c>
      <c r="F914" s="148" t="s">
        <v>71</v>
      </c>
      <c r="G914" s="148">
        <v>900100</v>
      </c>
      <c r="H914" s="146">
        <v>228.5</v>
      </c>
      <c r="I914" s="146">
        <v>180</v>
      </c>
      <c r="J914" s="181">
        <v>180</v>
      </c>
      <c r="K914" s="136"/>
    </row>
    <row r="915" spans="1:11">
      <c r="A915" s="178" t="s">
        <v>624</v>
      </c>
      <c r="B915" s="89"/>
      <c r="C915" s="84" t="s">
        <v>129</v>
      </c>
      <c r="D915" s="79" t="s">
        <v>280</v>
      </c>
      <c r="E915" s="141" t="s">
        <v>334</v>
      </c>
      <c r="F915" s="149"/>
      <c r="G915" s="148"/>
      <c r="H915" s="144">
        <f>H916</f>
        <v>115.6</v>
      </c>
      <c r="I915" s="144">
        <f t="shared" ref="I915:J915" si="373">I916</f>
        <v>123.7</v>
      </c>
      <c r="J915" s="177">
        <f t="shared" si="373"/>
        <v>123.7</v>
      </c>
      <c r="K915" s="136"/>
    </row>
    <row r="916" spans="1:11">
      <c r="A916" s="187" t="s">
        <v>625</v>
      </c>
      <c r="B916" s="89"/>
      <c r="C916" s="75" t="s">
        <v>129</v>
      </c>
      <c r="D916" s="96" t="s">
        <v>280</v>
      </c>
      <c r="E916" s="145" t="s">
        <v>336</v>
      </c>
      <c r="F916" s="90"/>
      <c r="G916" s="148"/>
      <c r="H916" s="146">
        <f t="shared" ref="H916:J917" si="374">H917</f>
        <v>115.6</v>
      </c>
      <c r="I916" s="146">
        <f t="shared" si="374"/>
        <v>123.7</v>
      </c>
      <c r="J916" s="181">
        <f t="shared" si="374"/>
        <v>123.7</v>
      </c>
      <c r="K916" s="136"/>
    </row>
    <row r="917" spans="1:11">
      <c r="A917" s="182" t="s">
        <v>68</v>
      </c>
      <c r="B917" s="89"/>
      <c r="C917" s="75" t="s">
        <v>129</v>
      </c>
      <c r="D917" s="96" t="s">
        <v>280</v>
      </c>
      <c r="E917" s="145" t="s">
        <v>336</v>
      </c>
      <c r="F917" s="148" t="s">
        <v>69</v>
      </c>
      <c r="G917" s="148"/>
      <c r="H917" s="146">
        <f t="shared" si="374"/>
        <v>115.6</v>
      </c>
      <c r="I917" s="146">
        <f t="shared" si="374"/>
        <v>123.7</v>
      </c>
      <c r="J917" s="181">
        <f t="shared" si="374"/>
        <v>123.7</v>
      </c>
      <c r="K917" s="136"/>
    </row>
    <row r="918" spans="1:11" ht="26.4">
      <c r="A918" s="182" t="s">
        <v>70</v>
      </c>
      <c r="B918" s="89"/>
      <c r="C918" s="75" t="s">
        <v>129</v>
      </c>
      <c r="D918" s="96" t="s">
        <v>280</v>
      </c>
      <c r="E918" s="145" t="s">
        <v>336</v>
      </c>
      <c r="F918" s="148" t="s">
        <v>71</v>
      </c>
      <c r="G918" s="148">
        <v>900100</v>
      </c>
      <c r="H918" s="146">
        <v>115.6</v>
      </c>
      <c r="I918" s="146">
        <v>123.7</v>
      </c>
      <c r="J918" s="181">
        <v>123.7</v>
      </c>
      <c r="K918" s="136"/>
    </row>
    <row r="919" spans="1:11">
      <c r="A919" s="178" t="s">
        <v>629</v>
      </c>
      <c r="B919" s="89"/>
      <c r="C919" s="84" t="s">
        <v>129</v>
      </c>
      <c r="D919" s="79" t="s">
        <v>280</v>
      </c>
      <c r="E919" s="141" t="s">
        <v>266</v>
      </c>
      <c r="F919" s="149"/>
      <c r="G919" s="149"/>
      <c r="H919" s="144">
        <f>H920</f>
        <v>0</v>
      </c>
      <c r="I919" s="144">
        <f t="shared" ref="I919:J920" si="375">I920</f>
        <v>204</v>
      </c>
      <c r="J919" s="177">
        <f t="shared" si="375"/>
        <v>1738</v>
      </c>
      <c r="K919" s="136"/>
    </row>
    <row r="920" spans="1:11" ht="92.4">
      <c r="A920" s="182" t="s">
        <v>630</v>
      </c>
      <c r="B920" s="109" t="s">
        <v>194</v>
      </c>
      <c r="C920" s="75" t="s">
        <v>129</v>
      </c>
      <c r="D920" s="96" t="s">
        <v>280</v>
      </c>
      <c r="E920" s="145" t="s">
        <v>631</v>
      </c>
      <c r="F920" s="148"/>
      <c r="G920" s="148"/>
      <c r="H920" s="146">
        <f>H921</f>
        <v>0</v>
      </c>
      <c r="I920" s="146">
        <f t="shared" si="375"/>
        <v>204</v>
      </c>
      <c r="J920" s="181">
        <f t="shared" si="375"/>
        <v>1738</v>
      </c>
      <c r="K920" s="136"/>
    </row>
    <row r="921" spans="1:11">
      <c r="A921" s="182" t="s">
        <v>68</v>
      </c>
      <c r="B921" s="109" t="s">
        <v>194</v>
      </c>
      <c r="C921" s="75" t="s">
        <v>129</v>
      </c>
      <c r="D921" s="96" t="s">
        <v>280</v>
      </c>
      <c r="E921" s="145" t="s">
        <v>631</v>
      </c>
      <c r="F921" s="148" t="s">
        <v>69</v>
      </c>
      <c r="G921" s="148"/>
      <c r="H921" s="146">
        <f>H922+H923</f>
        <v>0</v>
      </c>
      <c r="I921" s="146">
        <f>I922+I923</f>
        <v>204</v>
      </c>
      <c r="J921" s="181">
        <f>J922+J923</f>
        <v>1738</v>
      </c>
      <c r="K921" s="136"/>
    </row>
    <row r="922" spans="1:11" ht="26.4">
      <c r="A922" s="182" t="s">
        <v>70</v>
      </c>
      <c r="B922" s="109" t="s">
        <v>194</v>
      </c>
      <c r="C922" s="75" t="s">
        <v>129</v>
      </c>
      <c r="D922" s="96" t="s">
        <v>280</v>
      </c>
      <c r="E922" s="145" t="s">
        <v>631</v>
      </c>
      <c r="F922" s="148" t="s">
        <v>71</v>
      </c>
      <c r="G922" s="148">
        <v>900302</v>
      </c>
      <c r="H922" s="146">
        <v>0</v>
      </c>
      <c r="I922" s="146">
        <v>161</v>
      </c>
      <c r="J922" s="181">
        <v>1373</v>
      </c>
      <c r="K922" s="136"/>
    </row>
    <row r="923" spans="1:11" ht="26.4">
      <c r="A923" s="182" t="s">
        <v>70</v>
      </c>
      <c r="B923" s="109"/>
      <c r="C923" s="75" t="s">
        <v>129</v>
      </c>
      <c r="D923" s="96" t="s">
        <v>280</v>
      </c>
      <c r="E923" s="145" t="s">
        <v>631</v>
      </c>
      <c r="F923" s="148" t="s">
        <v>71</v>
      </c>
      <c r="G923" s="148">
        <v>900100</v>
      </c>
      <c r="H923" s="146">
        <v>0</v>
      </c>
      <c r="I923" s="151">
        <v>43</v>
      </c>
      <c r="J923" s="185">
        <v>365</v>
      </c>
      <c r="K923" s="136"/>
    </row>
    <row r="924" spans="1:11">
      <c r="A924" s="111" t="s">
        <v>102</v>
      </c>
      <c r="B924" s="103"/>
      <c r="C924" s="76" t="s">
        <v>129</v>
      </c>
      <c r="D924" s="77" t="s">
        <v>395</v>
      </c>
      <c r="E924" s="76"/>
      <c r="F924" s="76"/>
      <c r="G924" s="76"/>
      <c r="H924" s="144">
        <f>H925+H987+H1097+H1144</f>
        <v>1576577.4000000001</v>
      </c>
      <c r="I924" s="144">
        <f>I925+I987+I1097+I1144</f>
        <v>1519352.2</v>
      </c>
      <c r="J924" s="177">
        <f>J925+J987+J1097+J1144</f>
        <v>1499625.5000000002</v>
      </c>
      <c r="K924" s="136"/>
    </row>
    <row r="925" spans="1:11">
      <c r="A925" s="116" t="s">
        <v>130</v>
      </c>
      <c r="B925" s="98"/>
      <c r="C925" s="78" t="s">
        <v>129</v>
      </c>
      <c r="D925" s="79" t="s">
        <v>279</v>
      </c>
      <c r="E925" s="78"/>
      <c r="F925" s="78"/>
      <c r="G925" s="78"/>
      <c r="H925" s="144">
        <f>H926+H967+H979</f>
        <v>489450</v>
      </c>
      <c r="I925" s="144">
        <f t="shared" ref="I925:J925" si="376">I926+I967+I979</f>
        <v>502241.5</v>
      </c>
      <c r="J925" s="144">
        <f t="shared" si="376"/>
        <v>493963.1</v>
      </c>
      <c r="K925" s="136"/>
    </row>
    <row r="926" spans="1:11">
      <c r="A926" s="117" t="s">
        <v>274</v>
      </c>
      <c r="B926" s="99"/>
      <c r="C926" s="71" t="s">
        <v>129</v>
      </c>
      <c r="D926" s="79" t="s">
        <v>279</v>
      </c>
      <c r="E926" s="141" t="s">
        <v>184</v>
      </c>
      <c r="F926" s="71"/>
      <c r="G926" s="71"/>
      <c r="H926" s="144">
        <f>H927</f>
        <v>484783.8</v>
      </c>
      <c r="I926" s="144">
        <f t="shared" ref="I926:J926" si="377">I927</f>
        <v>502241.5</v>
      </c>
      <c r="J926" s="177">
        <f t="shared" si="377"/>
        <v>493963.1</v>
      </c>
      <c r="K926" s="136"/>
    </row>
    <row r="927" spans="1:11">
      <c r="A927" s="122" t="s">
        <v>132</v>
      </c>
      <c r="B927" s="100"/>
      <c r="C927" s="72" t="s">
        <v>129</v>
      </c>
      <c r="D927" s="79" t="s">
        <v>279</v>
      </c>
      <c r="E927" s="141" t="s">
        <v>262</v>
      </c>
      <c r="F927" s="91"/>
      <c r="G927" s="91"/>
      <c r="H927" s="144">
        <f>H928+H962+H957</f>
        <v>484783.8</v>
      </c>
      <c r="I927" s="144">
        <f>I928+I962+I957</f>
        <v>502241.5</v>
      </c>
      <c r="J927" s="177">
        <f>J928+J962+J957</f>
        <v>493963.1</v>
      </c>
      <c r="K927" s="136"/>
    </row>
    <row r="928" spans="1:11" ht="26.4">
      <c r="A928" s="186" t="s">
        <v>530</v>
      </c>
      <c r="B928" s="143"/>
      <c r="C928" s="139" t="s">
        <v>129</v>
      </c>
      <c r="D928" s="79" t="s">
        <v>279</v>
      </c>
      <c r="E928" s="141" t="s">
        <v>533</v>
      </c>
      <c r="F928" s="90"/>
      <c r="G928" s="90"/>
      <c r="H928" s="144">
        <f>H929+H933+H937+H941+H944+H948+H951</f>
        <v>483174.8</v>
      </c>
      <c r="I928" s="144">
        <f>I929+I933+I937+I941+I944+I948+I951</f>
        <v>499188</v>
      </c>
      <c r="J928" s="177">
        <f>J929+J933+J937+J941+J944+J948+J951</f>
        <v>490909.6</v>
      </c>
      <c r="K928" s="136"/>
    </row>
    <row r="929" spans="1:11" ht="26.4">
      <c r="A929" s="202" t="s">
        <v>259</v>
      </c>
      <c r="B929" s="143"/>
      <c r="C929" s="147" t="s">
        <v>129</v>
      </c>
      <c r="D929" s="96" t="s">
        <v>279</v>
      </c>
      <c r="E929" s="145" t="s">
        <v>534</v>
      </c>
      <c r="F929" s="94"/>
      <c r="G929" s="94"/>
      <c r="H929" s="146">
        <f>H930</f>
        <v>59475.100000000006</v>
      </c>
      <c r="I929" s="146">
        <f t="shared" ref="I929:J929" si="378">I930</f>
        <v>5908.8</v>
      </c>
      <c r="J929" s="181">
        <f t="shared" si="378"/>
        <v>5908.8</v>
      </c>
      <c r="K929" s="136"/>
    </row>
    <row r="930" spans="1:11" ht="26.4">
      <c r="A930" s="182" t="s">
        <v>79</v>
      </c>
      <c r="B930" s="100"/>
      <c r="C930" s="80" t="s">
        <v>129</v>
      </c>
      <c r="D930" s="96" t="s">
        <v>279</v>
      </c>
      <c r="E930" s="145" t="s">
        <v>534</v>
      </c>
      <c r="F930" s="148" t="s">
        <v>80</v>
      </c>
      <c r="G930" s="94"/>
      <c r="H930" s="146">
        <f>H931+H932</f>
        <v>59475.100000000006</v>
      </c>
      <c r="I930" s="146">
        <f>SUM(I931:I932)</f>
        <v>5908.8</v>
      </c>
      <c r="J930" s="181">
        <f>SUM(J931:J932)</f>
        <v>5908.8</v>
      </c>
      <c r="K930" s="136"/>
    </row>
    <row r="931" spans="1:11">
      <c r="A931" s="182" t="s">
        <v>81</v>
      </c>
      <c r="B931" s="101"/>
      <c r="C931" s="88" t="s">
        <v>129</v>
      </c>
      <c r="D931" s="96" t="s">
        <v>279</v>
      </c>
      <c r="E931" s="145" t="s">
        <v>534</v>
      </c>
      <c r="F931" s="148" t="s">
        <v>82</v>
      </c>
      <c r="G931" s="152" t="s">
        <v>210</v>
      </c>
      <c r="H931" s="146">
        <v>48158.400000000001</v>
      </c>
      <c r="I931" s="146">
        <v>5908.8</v>
      </c>
      <c r="J931" s="181">
        <v>5908.8</v>
      </c>
      <c r="K931" s="136"/>
    </row>
    <row r="932" spans="1:11">
      <c r="A932" s="182" t="s">
        <v>104</v>
      </c>
      <c r="B932" s="102"/>
      <c r="C932" s="88" t="s">
        <v>129</v>
      </c>
      <c r="D932" s="96" t="s">
        <v>279</v>
      </c>
      <c r="E932" s="145" t="s">
        <v>534</v>
      </c>
      <c r="F932" s="94">
        <v>620</v>
      </c>
      <c r="G932" s="152" t="s">
        <v>210</v>
      </c>
      <c r="H932" s="146">
        <v>11316.7</v>
      </c>
      <c r="I932" s="146">
        <v>0</v>
      </c>
      <c r="J932" s="181">
        <v>0</v>
      </c>
      <c r="K932" s="136"/>
    </row>
    <row r="933" spans="1:11" ht="39.6">
      <c r="A933" s="202" t="s">
        <v>531</v>
      </c>
      <c r="B933" s="143"/>
      <c r="C933" s="147" t="s">
        <v>129</v>
      </c>
      <c r="D933" s="96" t="s">
        <v>279</v>
      </c>
      <c r="E933" s="145" t="s">
        <v>535</v>
      </c>
      <c r="F933" s="94"/>
      <c r="G933" s="94"/>
      <c r="H933" s="146">
        <f>H934</f>
        <v>3258.9</v>
      </c>
      <c r="I933" s="146">
        <f t="shared" ref="I933" si="379">I934</f>
        <v>0</v>
      </c>
      <c r="J933" s="181">
        <f t="shared" ref="J933" si="380">J934</f>
        <v>0</v>
      </c>
      <c r="K933" s="136"/>
    </row>
    <row r="934" spans="1:11" ht="26.4">
      <c r="A934" s="182" t="s">
        <v>79</v>
      </c>
      <c r="B934" s="143"/>
      <c r="C934" s="147" t="s">
        <v>129</v>
      </c>
      <c r="D934" s="96" t="s">
        <v>279</v>
      </c>
      <c r="E934" s="145" t="s">
        <v>535</v>
      </c>
      <c r="F934" s="148" t="s">
        <v>80</v>
      </c>
      <c r="G934" s="94"/>
      <c r="H934" s="146">
        <f>SUM(H936+H935)</f>
        <v>3258.9</v>
      </c>
      <c r="I934" s="146">
        <f t="shared" ref="I934" si="381">SUM(I936+I935)</f>
        <v>0</v>
      </c>
      <c r="J934" s="181">
        <f t="shared" ref="J934" si="382">SUM(J936+J935)</f>
        <v>0</v>
      </c>
      <c r="K934" s="136"/>
    </row>
    <row r="935" spans="1:11">
      <c r="A935" s="182" t="s">
        <v>81</v>
      </c>
      <c r="B935" s="143"/>
      <c r="C935" s="147" t="s">
        <v>129</v>
      </c>
      <c r="D935" s="96" t="s">
        <v>279</v>
      </c>
      <c r="E935" s="145" t="s">
        <v>535</v>
      </c>
      <c r="F935" s="148" t="s">
        <v>82</v>
      </c>
      <c r="G935" s="152" t="s">
        <v>210</v>
      </c>
      <c r="H935" s="146">
        <v>1044.0999999999999</v>
      </c>
      <c r="I935" s="146">
        <v>0</v>
      </c>
      <c r="J935" s="181"/>
      <c r="K935" s="136"/>
    </row>
    <row r="936" spans="1:11">
      <c r="A936" s="182" t="s">
        <v>104</v>
      </c>
      <c r="B936" s="99"/>
      <c r="C936" s="147" t="s">
        <v>129</v>
      </c>
      <c r="D936" s="96" t="s">
        <v>279</v>
      </c>
      <c r="E936" s="145" t="s">
        <v>535</v>
      </c>
      <c r="F936" s="94">
        <v>620</v>
      </c>
      <c r="G936" s="152" t="s">
        <v>210</v>
      </c>
      <c r="H936" s="146">
        <v>2214.8000000000002</v>
      </c>
      <c r="I936" s="146">
        <v>0</v>
      </c>
      <c r="J936" s="181"/>
      <c r="K936" s="136"/>
    </row>
    <row r="937" spans="1:11" ht="39.6">
      <c r="A937" s="202" t="s">
        <v>532</v>
      </c>
      <c r="B937" s="99"/>
      <c r="C937" s="147" t="s">
        <v>129</v>
      </c>
      <c r="D937" s="96" t="s">
        <v>279</v>
      </c>
      <c r="E937" s="145" t="s">
        <v>536</v>
      </c>
      <c r="F937" s="94"/>
      <c r="G937" s="94"/>
      <c r="H937" s="146">
        <f>H938</f>
        <v>13523.4</v>
      </c>
      <c r="I937" s="146">
        <f t="shared" ref="I937:J937" si="383">I938</f>
        <v>3583.9</v>
      </c>
      <c r="J937" s="181">
        <f t="shared" si="383"/>
        <v>2584.1999999999998</v>
      </c>
      <c r="K937" s="136"/>
    </row>
    <row r="938" spans="1:11" ht="26.4">
      <c r="A938" s="182" t="s">
        <v>79</v>
      </c>
      <c r="B938" s="99"/>
      <c r="C938" s="147" t="s">
        <v>129</v>
      </c>
      <c r="D938" s="96" t="s">
        <v>279</v>
      </c>
      <c r="E938" s="145" t="s">
        <v>536</v>
      </c>
      <c r="F938" s="148" t="s">
        <v>80</v>
      </c>
      <c r="G938" s="94"/>
      <c r="H938" s="146">
        <f>H939+H940</f>
        <v>13523.4</v>
      </c>
      <c r="I938" s="146">
        <f t="shared" ref="I938:J938" si="384">I939+I940</f>
        <v>3583.9</v>
      </c>
      <c r="J938" s="181">
        <f t="shared" si="384"/>
        <v>2584.1999999999998</v>
      </c>
      <c r="K938" s="136"/>
    </row>
    <row r="939" spans="1:11">
      <c r="A939" s="182" t="s">
        <v>81</v>
      </c>
      <c r="B939" s="99"/>
      <c r="C939" s="147" t="s">
        <v>129</v>
      </c>
      <c r="D939" s="96" t="s">
        <v>279</v>
      </c>
      <c r="E939" s="145" t="s">
        <v>536</v>
      </c>
      <c r="F939" s="148" t="s">
        <v>82</v>
      </c>
      <c r="G939" s="152" t="s">
        <v>210</v>
      </c>
      <c r="H939" s="146">
        <v>11654</v>
      </c>
      <c r="I939" s="146">
        <v>3583.9</v>
      </c>
      <c r="J939" s="181">
        <v>2584.1999999999998</v>
      </c>
      <c r="K939" s="136"/>
    </row>
    <row r="940" spans="1:11">
      <c r="A940" s="182" t="s">
        <v>104</v>
      </c>
      <c r="B940" s="99"/>
      <c r="C940" s="147" t="s">
        <v>129</v>
      </c>
      <c r="D940" s="96" t="s">
        <v>279</v>
      </c>
      <c r="E940" s="145" t="s">
        <v>536</v>
      </c>
      <c r="F940" s="94">
        <v>620</v>
      </c>
      <c r="G940" s="152" t="s">
        <v>210</v>
      </c>
      <c r="H940" s="146">
        <v>1869.4</v>
      </c>
      <c r="I940" s="146">
        <v>0</v>
      </c>
      <c r="J940" s="181">
        <v>0</v>
      </c>
      <c r="K940" s="136"/>
    </row>
    <row r="941" spans="1:11" ht="39.6">
      <c r="A941" s="202" t="s">
        <v>537</v>
      </c>
      <c r="B941" s="99"/>
      <c r="C941" s="147" t="s">
        <v>129</v>
      </c>
      <c r="D941" s="96" t="s">
        <v>279</v>
      </c>
      <c r="E941" s="145" t="s">
        <v>541</v>
      </c>
      <c r="F941" s="148"/>
      <c r="G941" s="152"/>
      <c r="H941" s="146">
        <f>H942</f>
        <v>77233.100000000006</v>
      </c>
      <c r="I941" s="146">
        <f t="shared" ref="I941:J942" si="385">I942</f>
        <v>142444.4</v>
      </c>
      <c r="J941" s="181">
        <f t="shared" si="385"/>
        <v>146371</v>
      </c>
      <c r="K941" s="136"/>
    </row>
    <row r="942" spans="1:11" ht="26.4">
      <c r="A942" s="182" t="s">
        <v>79</v>
      </c>
      <c r="B942" s="99"/>
      <c r="C942" s="147" t="s">
        <v>129</v>
      </c>
      <c r="D942" s="96" t="s">
        <v>279</v>
      </c>
      <c r="E942" s="145" t="s">
        <v>541</v>
      </c>
      <c r="F942" s="148">
        <v>600</v>
      </c>
      <c r="G942" s="152"/>
      <c r="H942" s="146">
        <f>H943</f>
        <v>77233.100000000006</v>
      </c>
      <c r="I942" s="146">
        <f t="shared" si="385"/>
        <v>142444.4</v>
      </c>
      <c r="J942" s="181">
        <f t="shared" si="385"/>
        <v>146371</v>
      </c>
      <c r="K942" s="136"/>
    </row>
    <row r="943" spans="1:11">
      <c r="A943" s="182" t="s">
        <v>81</v>
      </c>
      <c r="B943" s="99"/>
      <c r="C943" s="147" t="s">
        <v>129</v>
      </c>
      <c r="D943" s="96" t="s">
        <v>279</v>
      </c>
      <c r="E943" s="145" t="s">
        <v>541</v>
      </c>
      <c r="F943" s="148" t="s">
        <v>82</v>
      </c>
      <c r="G943" s="152" t="s">
        <v>210</v>
      </c>
      <c r="H943" s="146">
        <v>77233.100000000006</v>
      </c>
      <c r="I943" s="146">
        <v>142444.4</v>
      </c>
      <c r="J943" s="181">
        <v>146371</v>
      </c>
      <c r="K943" s="136"/>
    </row>
    <row r="944" spans="1:11" ht="52.8">
      <c r="A944" s="199" t="s">
        <v>538</v>
      </c>
      <c r="B944" s="99"/>
      <c r="C944" s="147" t="s">
        <v>129</v>
      </c>
      <c r="D944" s="96" t="s">
        <v>279</v>
      </c>
      <c r="E944" s="145" t="s">
        <v>542</v>
      </c>
      <c r="F944" s="148"/>
      <c r="G944" s="152"/>
      <c r="H944" s="146">
        <f t="shared" ref="H944:J945" si="386">H945</f>
        <v>14042.8</v>
      </c>
      <c r="I944" s="146">
        <f t="shared" si="386"/>
        <v>0</v>
      </c>
      <c r="J944" s="181">
        <f t="shared" si="386"/>
        <v>0</v>
      </c>
      <c r="K944" s="136"/>
    </row>
    <row r="945" spans="1:11" ht="26.4">
      <c r="A945" s="182" t="s">
        <v>79</v>
      </c>
      <c r="B945" s="99"/>
      <c r="C945" s="147" t="s">
        <v>129</v>
      </c>
      <c r="D945" s="96" t="s">
        <v>279</v>
      </c>
      <c r="E945" s="145" t="s">
        <v>542</v>
      </c>
      <c r="F945" s="148">
        <v>600</v>
      </c>
      <c r="G945" s="152"/>
      <c r="H945" s="146">
        <f>H946+H947</f>
        <v>14042.8</v>
      </c>
      <c r="I945" s="146">
        <f t="shared" si="386"/>
        <v>0</v>
      </c>
      <c r="J945" s="181">
        <f t="shared" si="386"/>
        <v>0</v>
      </c>
      <c r="K945" s="136"/>
    </row>
    <row r="946" spans="1:11">
      <c r="A946" s="182" t="s">
        <v>81</v>
      </c>
      <c r="B946" s="99"/>
      <c r="C946" s="147" t="s">
        <v>129</v>
      </c>
      <c r="D946" s="96" t="s">
        <v>279</v>
      </c>
      <c r="E946" s="145" t="s">
        <v>542</v>
      </c>
      <c r="F946" s="148" t="s">
        <v>82</v>
      </c>
      <c r="G946" s="152" t="s">
        <v>210</v>
      </c>
      <c r="H946" s="146">
        <v>9209.1</v>
      </c>
      <c r="I946" s="146">
        <v>0</v>
      </c>
      <c r="J946" s="181"/>
      <c r="K946" s="136"/>
    </row>
    <row r="947" spans="1:11">
      <c r="A947" s="182" t="s">
        <v>81</v>
      </c>
      <c r="B947" s="99"/>
      <c r="C947" s="147" t="s">
        <v>129</v>
      </c>
      <c r="D947" s="96" t="s">
        <v>279</v>
      </c>
      <c r="E947" s="145" t="s">
        <v>542</v>
      </c>
      <c r="F947" s="148" t="s">
        <v>82</v>
      </c>
      <c r="G947" s="152" t="s">
        <v>882</v>
      </c>
      <c r="H947" s="146">
        <v>4833.7</v>
      </c>
      <c r="I947" s="146">
        <v>0</v>
      </c>
      <c r="J947" s="181">
        <v>0</v>
      </c>
      <c r="K947" s="136"/>
    </row>
    <row r="948" spans="1:11" ht="52.8">
      <c r="A948" s="199" t="s">
        <v>539</v>
      </c>
      <c r="B948" s="99"/>
      <c r="C948" s="147" t="s">
        <v>129</v>
      </c>
      <c r="D948" s="96" t="s">
        <v>279</v>
      </c>
      <c r="E948" s="145" t="s">
        <v>543</v>
      </c>
      <c r="F948" s="148"/>
      <c r="G948" s="148"/>
      <c r="H948" s="146">
        <f>H949</f>
        <v>20125.5</v>
      </c>
      <c r="I948" s="146">
        <f t="shared" ref="I948:J949" si="387">I949</f>
        <v>44799.9</v>
      </c>
      <c r="J948" s="181">
        <f t="shared" si="387"/>
        <v>33594.6</v>
      </c>
      <c r="K948" s="136"/>
    </row>
    <row r="949" spans="1:11" ht="26.4">
      <c r="A949" s="182" t="s">
        <v>79</v>
      </c>
      <c r="B949" s="99"/>
      <c r="C949" s="147" t="s">
        <v>129</v>
      </c>
      <c r="D949" s="96" t="s">
        <v>279</v>
      </c>
      <c r="E949" s="145" t="s">
        <v>543</v>
      </c>
      <c r="F949" s="148">
        <v>600</v>
      </c>
      <c r="G949" s="152"/>
      <c r="H949" s="146">
        <f>H950</f>
        <v>20125.5</v>
      </c>
      <c r="I949" s="146">
        <f t="shared" si="387"/>
        <v>44799.9</v>
      </c>
      <c r="J949" s="181">
        <f t="shared" si="387"/>
        <v>33594.6</v>
      </c>
      <c r="K949" s="136"/>
    </row>
    <row r="950" spans="1:11">
      <c r="A950" s="182" t="s">
        <v>81</v>
      </c>
      <c r="B950" s="99"/>
      <c r="C950" s="147" t="s">
        <v>129</v>
      </c>
      <c r="D950" s="96" t="s">
        <v>279</v>
      </c>
      <c r="E950" s="145" t="s">
        <v>543</v>
      </c>
      <c r="F950" s="148" t="s">
        <v>82</v>
      </c>
      <c r="G950" s="152" t="s">
        <v>210</v>
      </c>
      <c r="H950" s="146">
        <v>20125.5</v>
      </c>
      <c r="I950" s="160">
        <v>44799.9</v>
      </c>
      <c r="J950" s="197">
        <v>33594.6</v>
      </c>
      <c r="K950" s="136"/>
    </row>
    <row r="951" spans="1:11" ht="105.6">
      <c r="A951" s="199" t="s">
        <v>540</v>
      </c>
      <c r="B951" s="99"/>
      <c r="C951" s="147" t="s">
        <v>129</v>
      </c>
      <c r="D951" s="96" t="s">
        <v>279</v>
      </c>
      <c r="E951" s="145" t="s">
        <v>544</v>
      </c>
      <c r="F951" s="148"/>
      <c r="G951" s="152"/>
      <c r="H951" s="160">
        <f>H952+H954</f>
        <v>295516</v>
      </c>
      <c r="I951" s="146">
        <f t="shared" ref="I951:J951" si="388">I952+I954</f>
        <v>302451</v>
      </c>
      <c r="J951" s="181">
        <f t="shared" si="388"/>
        <v>302451</v>
      </c>
      <c r="K951" s="136"/>
    </row>
    <row r="952" spans="1:11" ht="39.6">
      <c r="A952" s="182" t="s">
        <v>63</v>
      </c>
      <c r="B952" s="99"/>
      <c r="C952" s="147" t="s">
        <v>129</v>
      </c>
      <c r="D952" s="96" t="s">
        <v>279</v>
      </c>
      <c r="E952" s="145" t="s">
        <v>544</v>
      </c>
      <c r="F952" s="148" t="s">
        <v>64</v>
      </c>
      <c r="G952" s="148"/>
      <c r="H952" s="146">
        <f>H953</f>
        <v>300</v>
      </c>
      <c r="I952" s="146">
        <f t="shared" ref="I952:J952" si="389">I953</f>
        <v>350</v>
      </c>
      <c r="J952" s="181">
        <f t="shared" si="389"/>
        <v>350</v>
      </c>
      <c r="K952" s="136"/>
    </row>
    <row r="953" spans="1:11">
      <c r="A953" s="182" t="s">
        <v>77</v>
      </c>
      <c r="B953" s="99"/>
      <c r="C953" s="147" t="s">
        <v>129</v>
      </c>
      <c r="D953" s="96" t="s">
        <v>279</v>
      </c>
      <c r="E953" s="145" t="s">
        <v>544</v>
      </c>
      <c r="F953" s="148" t="s">
        <v>78</v>
      </c>
      <c r="G953" s="148">
        <v>900303</v>
      </c>
      <c r="H953" s="146">
        <v>300</v>
      </c>
      <c r="I953" s="146">
        <v>350</v>
      </c>
      <c r="J953" s="181">
        <v>350</v>
      </c>
      <c r="K953" s="136"/>
    </row>
    <row r="954" spans="1:11" ht="26.4">
      <c r="A954" s="182" t="s">
        <v>79</v>
      </c>
      <c r="B954" s="99"/>
      <c r="C954" s="147" t="s">
        <v>129</v>
      </c>
      <c r="D954" s="96" t="s">
        <v>279</v>
      </c>
      <c r="E954" s="145" t="s">
        <v>544</v>
      </c>
      <c r="F954" s="148" t="s">
        <v>80</v>
      </c>
      <c r="G954" s="148"/>
      <c r="H954" s="146">
        <f>H955+H956</f>
        <v>295216</v>
      </c>
      <c r="I954" s="146">
        <f t="shared" ref="I954:J954" si="390">I955+I956</f>
        <v>302101</v>
      </c>
      <c r="J954" s="181">
        <f t="shared" si="390"/>
        <v>302101</v>
      </c>
      <c r="K954" s="136"/>
    </row>
    <row r="955" spans="1:11">
      <c r="A955" s="182" t="s">
        <v>81</v>
      </c>
      <c r="B955" s="99"/>
      <c r="C955" s="147" t="s">
        <v>129</v>
      </c>
      <c r="D955" s="96" t="s">
        <v>279</v>
      </c>
      <c r="E955" s="145" t="s">
        <v>544</v>
      </c>
      <c r="F955" s="148" t="s">
        <v>82</v>
      </c>
      <c r="G955" s="148">
        <v>900303</v>
      </c>
      <c r="H955" s="146">
        <v>266699.7</v>
      </c>
      <c r="I955" s="146">
        <v>302101</v>
      </c>
      <c r="J955" s="181">
        <v>302101</v>
      </c>
      <c r="K955" s="136"/>
    </row>
    <row r="956" spans="1:11">
      <c r="A956" s="182" t="s">
        <v>104</v>
      </c>
      <c r="B956" s="99"/>
      <c r="C956" s="147" t="s">
        <v>129</v>
      </c>
      <c r="D956" s="96" t="s">
        <v>279</v>
      </c>
      <c r="E956" s="145" t="s">
        <v>544</v>
      </c>
      <c r="F956" s="148">
        <v>620</v>
      </c>
      <c r="G956" s="148">
        <v>900303</v>
      </c>
      <c r="H956" s="146">
        <v>28516.3</v>
      </c>
      <c r="I956" s="146">
        <v>0</v>
      </c>
      <c r="J956" s="181">
        <v>0</v>
      </c>
      <c r="K956" s="136"/>
    </row>
    <row r="957" spans="1:11" ht="52.8">
      <c r="A957" s="186" t="s">
        <v>611</v>
      </c>
      <c r="B957" s="99"/>
      <c r="C957" s="139" t="s">
        <v>129</v>
      </c>
      <c r="D957" s="79" t="s">
        <v>279</v>
      </c>
      <c r="E957" s="141" t="s">
        <v>260</v>
      </c>
      <c r="F957" s="90"/>
      <c r="G957" s="90"/>
      <c r="H957" s="144">
        <f>H958</f>
        <v>1609</v>
      </c>
      <c r="I957" s="144">
        <f t="shared" ref="I957:J957" si="391">I958</f>
        <v>0</v>
      </c>
      <c r="J957" s="177">
        <f t="shared" si="391"/>
        <v>0</v>
      </c>
      <c r="K957" s="136"/>
    </row>
    <row r="958" spans="1:11" ht="52.8">
      <c r="A958" s="202" t="s">
        <v>854</v>
      </c>
      <c r="B958" s="99"/>
      <c r="C958" s="147" t="s">
        <v>129</v>
      </c>
      <c r="D958" s="96" t="s">
        <v>279</v>
      </c>
      <c r="E958" s="145" t="s">
        <v>855</v>
      </c>
      <c r="F958" s="94"/>
      <c r="G958" s="94"/>
      <c r="H958" s="146">
        <f>H959</f>
        <v>1609</v>
      </c>
      <c r="I958" s="146">
        <f t="shared" ref="I958:J958" si="392">I959</f>
        <v>0</v>
      </c>
      <c r="J958" s="181">
        <f t="shared" si="392"/>
        <v>0</v>
      </c>
      <c r="K958" s="136"/>
    </row>
    <row r="959" spans="1:11" ht="26.4">
      <c r="A959" s="182" t="s">
        <v>79</v>
      </c>
      <c r="B959" s="99"/>
      <c r="C959" s="147" t="s">
        <v>129</v>
      </c>
      <c r="D959" s="96" t="s">
        <v>279</v>
      </c>
      <c r="E959" s="145" t="s">
        <v>855</v>
      </c>
      <c r="F959" s="148" t="s">
        <v>80</v>
      </c>
      <c r="G959" s="90"/>
      <c r="H959" s="146">
        <f>H960+H961</f>
        <v>1609</v>
      </c>
      <c r="I959" s="146">
        <f t="shared" ref="I959:J959" si="393">I960+I961</f>
        <v>0</v>
      </c>
      <c r="J959" s="181">
        <f t="shared" si="393"/>
        <v>0</v>
      </c>
      <c r="K959" s="136"/>
    </row>
    <row r="960" spans="1:11">
      <c r="A960" s="182" t="s">
        <v>81</v>
      </c>
      <c r="B960" s="99"/>
      <c r="C960" s="147" t="s">
        <v>129</v>
      </c>
      <c r="D960" s="96" t="s">
        <v>279</v>
      </c>
      <c r="E960" s="145" t="s">
        <v>855</v>
      </c>
      <c r="F960" s="148" t="s">
        <v>82</v>
      </c>
      <c r="G960" s="94">
        <v>900304</v>
      </c>
      <c r="H960" s="146">
        <v>1542.6</v>
      </c>
      <c r="I960" s="146">
        <v>0</v>
      </c>
      <c r="J960" s="181">
        <v>0</v>
      </c>
      <c r="K960" s="136"/>
    </row>
    <row r="961" spans="1:11">
      <c r="A961" s="182" t="s">
        <v>104</v>
      </c>
      <c r="B961" s="99"/>
      <c r="C961" s="147" t="s">
        <v>129</v>
      </c>
      <c r="D961" s="96" t="s">
        <v>279</v>
      </c>
      <c r="E961" s="145" t="s">
        <v>855</v>
      </c>
      <c r="F961" s="148" t="s">
        <v>105</v>
      </c>
      <c r="G961" s="94">
        <v>900304</v>
      </c>
      <c r="H961" s="146">
        <v>66.400000000000006</v>
      </c>
      <c r="I961" s="146">
        <v>0</v>
      </c>
      <c r="J961" s="181">
        <v>0</v>
      </c>
      <c r="K961" s="136"/>
    </row>
    <row r="962" spans="1:11" ht="26.4">
      <c r="A962" s="183" t="s">
        <v>572</v>
      </c>
      <c r="B962" s="99"/>
      <c r="C962" s="139" t="s">
        <v>129</v>
      </c>
      <c r="D962" s="79" t="s">
        <v>279</v>
      </c>
      <c r="E962" s="141" t="s">
        <v>578</v>
      </c>
      <c r="F962" s="97"/>
      <c r="G962" s="149"/>
      <c r="H962" s="144">
        <f t="shared" ref="H962:J962" si="394">H963</f>
        <v>0</v>
      </c>
      <c r="I962" s="144">
        <f t="shared" si="394"/>
        <v>3053.5</v>
      </c>
      <c r="J962" s="177">
        <f t="shared" si="394"/>
        <v>3053.5</v>
      </c>
      <c r="K962" s="136"/>
    </row>
    <row r="963" spans="1:11" ht="66">
      <c r="A963" s="182" t="s">
        <v>573</v>
      </c>
      <c r="B963" s="99"/>
      <c r="C963" s="147" t="s">
        <v>129</v>
      </c>
      <c r="D963" s="96" t="s">
        <v>279</v>
      </c>
      <c r="E963" s="145" t="s">
        <v>579</v>
      </c>
      <c r="F963" s="87"/>
      <c r="G963" s="148"/>
      <c r="H963" s="146">
        <f>H964</f>
        <v>0</v>
      </c>
      <c r="I963" s="146">
        <f>I964</f>
        <v>3053.5</v>
      </c>
      <c r="J963" s="181">
        <f>J964</f>
        <v>3053.5</v>
      </c>
      <c r="K963" s="136"/>
    </row>
    <row r="964" spans="1:11" ht="26.4">
      <c r="A964" s="182" t="s">
        <v>79</v>
      </c>
      <c r="B964" s="99"/>
      <c r="C964" s="147" t="s">
        <v>129</v>
      </c>
      <c r="D964" s="96" t="s">
        <v>279</v>
      </c>
      <c r="E964" s="145" t="s">
        <v>579</v>
      </c>
      <c r="F964" s="148" t="s">
        <v>80</v>
      </c>
      <c r="G964" s="148"/>
      <c r="H964" s="146">
        <f>H965+H966</f>
        <v>0</v>
      </c>
      <c r="I964" s="146">
        <f>I965+I966</f>
        <v>3053.5</v>
      </c>
      <c r="J964" s="181">
        <f t="shared" ref="J964" si="395">J965+J966</f>
        <v>3053.5</v>
      </c>
      <c r="K964" s="136"/>
    </row>
    <row r="965" spans="1:11">
      <c r="A965" s="182" t="s">
        <v>81</v>
      </c>
      <c r="B965" s="99"/>
      <c r="C965" s="147" t="s">
        <v>129</v>
      </c>
      <c r="D965" s="96" t="s">
        <v>279</v>
      </c>
      <c r="E965" s="145" t="s">
        <v>579</v>
      </c>
      <c r="F965" s="148" t="s">
        <v>82</v>
      </c>
      <c r="G965" s="148">
        <v>900302</v>
      </c>
      <c r="H965" s="146">
        <v>0</v>
      </c>
      <c r="I965" s="146">
        <v>2775.9</v>
      </c>
      <c r="J965" s="181">
        <v>2775.9</v>
      </c>
      <c r="K965" s="136"/>
    </row>
    <row r="966" spans="1:11">
      <c r="A966" s="182" t="s">
        <v>81</v>
      </c>
      <c r="B966" s="99"/>
      <c r="C966" s="147" t="s">
        <v>129</v>
      </c>
      <c r="D966" s="96" t="s">
        <v>279</v>
      </c>
      <c r="E966" s="145" t="s">
        <v>579</v>
      </c>
      <c r="F966" s="148">
        <v>610</v>
      </c>
      <c r="G966" s="148">
        <v>900100</v>
      </c>
      <c r="H966" s="146">
        <v>0</v>
      </c>
      <c r="I966" s="146">
        <v>277.60000000000002</v>
      </c>
      <c r="J966" s="181">
        <v>277.60000000000002</v>
      </c>
      <c r="K966" s="136"/>
    </row>
    <row r="967" spans="1:11" ht="26.4">
      <c r="A967" s="188" t="s">
        <v>553</v>
      </c>
      <c r="B967" s="100"/>
      <c r="C967" s="73" t="s">
        <v>129</v>
      </c>
      <c r="D967" s="79" t="s">
        <v>279</v>
      </c>
      <c r="E967" s="141" t="s">
        <v>148</v>
      </c>
      <c r="F967" s="148"/>
      <c r="G967" s="148"/>
      <c r="H967" s="144">
        <f>H968+H973</f>
        <v>773.2</v>
      </c>
      <c r="I967" s="144">
        <f t="shared" ref="I967:J967" si="396">I968+I973</f>
        <v>0</v>
      </c>
      <c r="J967" s="177">
        <f t="shared" si="396"/>
        <v>0</v>
      </c>
      <c r="K967" s="136"/>
    </row>
    <row r="968" spans="1:11">
      <c r="A968" s="188" t="s">
        <v>726</v>
      </c>
      <c r="B968" s="100"/>
      <c r="C968" s="73" t="s">
        <v>129</v>
      </c>
      <c r="D968" s="79" t="s">
        <v>279</v>
      </c>
      <c r="E968" s="141" t="s">
        <v>150</v>
      </c>
      <c r="F968" s="97"/>
      <c r="G968" s="97"/>
      <c r="H968" s="144">
        <f>H969</f>
        <v>115</v>
      </c>
      <c r="I968" s="144">
        <f t="shared" ref="I968:J971" si="397">I969</f>
        <v>0</v>
      </c>
      <c r="J968" s="177">
        <f t="shared" si="397"/>
        <v>0</v>
      </c>
      <c r="K968" s="136"/>
    </row>
    <row r="969" spans="1:11" ht="39.6">
      <c r="A969" s="189" t="s">
        <v>727</v>
      </c>
      <c r="B969" s="100"/>
      <c r="C969" s="73" t="s">
        <v>129</v>
      </c>
      <c r="D969" s="79" t="s">
        <v>279</v>
      </c>
      <c r="E969" s="141" t="s">
        <v>151</v>
      </c>
      <c r="F969" s="149"/>
      <c r="G969" s="149"/>
      <c r="H969" s="144">
        <f>H970</f>
        <v>115</v>
      </c>
      <c r="I969" s="144">
        <f t="shared" si="397"/>
        <v>0</v>
      </c>
      <c r="J969" s="177">
        <f t="shared" si="397"/>
        <v>0</v>
      </c>
      <c r="K969" s="136"/>
    </row>
    <row r="970" spans="1:11" ht="26.4">
      <c r="A970" s="182" t="s">
        <v>868</v>
      </c>
      <c r="B970" s="100"/>
      <c r="C970" s="88" t="s">
        <v>129</v>
      </c>
      <c r="D970" s="96" t="s">
        <v>279</v>
      </c>
      <c r="E970" s="145" t="s">
        <v>869</v>
      </c>
      <c r="F970" s="148"/>
      <c r="G970" s="148"/>
      <c r="H970" s="146">
        <f>H971</f>
        <v>115</v>
      </c>
      <c r="I970" s="146">
        <f t="shared" si="397"/>
        <v>0</v>
      </c>
      <c r="J970" s="181">
        <f t="shared" si="397"/>
        <v>0</v>
      </c>
      <c r="K970" s="136"/>
    </row>
    <row r="971" spans="1:11" ht="26.4">
      <c r="A971" s="182" t="s">
        <v>79</v>
      </c>
      <c r="B971" s="100"/>
      <c r="C971" s="88" t="s">
        <v>129</v>
      </c>
      <c r="D971" s="96" t="s">
        <v>279</v>
      </c>
      <c r="E971" s="145" t="s">
        <v>869</v>
      </c>
      <c r="F971" s="148">
        <v>600</v>
      </c>
      <c r="G971" s="148"/>
      <c r="H971" s="146">
        <f>H972</f>
        <v>115</v>
      </c>
      <c r="I971" s="146">
        <f t="shared" si="397"/>
        <v>0</v>
      </c>
      <c r="J971" s="181">
        <f t="shared" si="397"/>
        <v>0</v>
      </c>
      <c r="K971" s="136"/>
    </row>
    <row r="972" spans="1:11">
      <c r="A972" s="182" t="s">
        <v>104</v>
      </c>
      <c r="B972" s="100"/>
      <c r="C972" s="88" t="s">
        <v>129</v>
      </c>
      <c r="D972" s="96" t="s">
        <v>279</v>
      </c>
      <c r="E972" s="145" t="s">
        <v>869</v>
      </c>
      <c r="F972" s="148">
        <v>620</v>
      </c>
      <c r="G972" s="148">
        <v>900100</v>
      </c>
      <c r="H972" s="146">
        <v>115</v>
      </c>
      <c r="I972" s="146">
        <v>0</v>
      </c>
      <c r="J972" s="181">
        <v>0</v>
      </c>
      <c r="K972" s="136"/>
    </row>
    <row r="973" spans="1:11">
      <c r="A973" s="188" t="s">
        <v>548</v>
      </c>
      <c r="B973" s="101"/>
      <c r="C973" s="73" t="s">
        <v>129</v>
      </c>
      <c r="D973" s="79" t="s">
        <v>279</v>
      </c>
      <c r="E973" s="141" t="s">
        <v>550</v>
      </c>
      <c r="F973" s="97"/>
      <c r="G973" s="97"/>
      <c r="H973" s="144">
        <f t="shared" ref="H973:J975" si="398">H974</f>
        <v>658.2</v>
      </c>
      <c r="I973" s="144">
        <f t="shared" si="398"/>
        <v>0</v>
      </c>
      <c r="J973" s="177">
        <f t="shared" si="398"/>
        <v>0</v>
      </c>
      <c r="K973" s="136"/>
    </row>
    <row r="974" spans="1:11" ht="26.4">
      <c r="A974" s="201" t="s">
        <v>549</v>
      </c>
      <c r="B974" s="102"/>
      <c r="C974" s="84" t="s">
        <v>129</v>
      </c>
      <c r="D974" s="79" t="s">
        <v>279</v>
      </c>
      <c r="E974" s="141" t="s">
        <v>551</v>
      </c>
      <c r="F974" s="149"/>
      <c r="G974" s="149"/>
      <c r="H974" s="144">
        <f t="shared" si="398"/>
        <v>658.2</v>
      </c>
      <c r="I974" s="144">
        <f t="shared" si="398"/>
        <v>0</v>
      </c>
      <c r="J974" s="177">
        <f t="shared" si="398"/>
        <v>0</v>
      </c>
      <c r="K974" s="136"/>
    </row>
    <row r="975" spans="1:11" ht="26.4">
      <c r="A975" s="190" t="s">
        <v>229</v>
      </c>
      <c r="B975" s="143"/>
      <c r="C975" s="147" t="s">
        <v>129</v>
      </c>
      <c r="D975" s="96" t="s">
        <v>279</v>
      </c>
      <c r="E975" s="154" t="s">
        <v>552</v>
      </c>
      <c r="F975" s="148"/>
      <c r="G975" s="148"/>
      <c r="H975" s="146">
        <f>H976</f>
        <v>658.2</v>
      </c>
      <c r="I975" s="146">
        <f t="shared" si="398"/>
        <v>0</v>
      </c>
      <c r="J975" s="181">
        <f t="shared" si="398"/>
        <v>0</v>
      </c>
      <c r="K975" s="136"/>
    </row>
    <row r="976" spans="1:11" ht="26.4">
      <c r="A976" s="182" t="s">
        <v>79</v>
      </c>
      <c r="B976" s="143"/>
      <c r="C976" s="147" t="s">
        <v>129</v>
      </c>
      <c r="D976" s="96" t="s">
        <v>279</v>
      </c>
      <c r="E976" s="154" t="s">
        <v>552</v>
      </c>
      <c r="F976" s="148" t="s">
        <v>80</v>
      </c>
      <c r="G976" s="148"/>
      <c r="H976" s="146">
        <f>H977+H978</f>
        <v>658.2</v>
      </c>
      <c r="I976" s="146">
        <f t="shared" ref="I976:J976" si="399">I977+I978</f>
        <v>0</v>
      </c>
      <c r="J976" s="181">
        <f t="shared" si="399"/>
        <v>0</v>
      </c>
      <c r="K976" s="136"/>
    </row>
    <row r="977" spans="1:11">
      <c r="A977" s="182" t="s">
        <v>81</v>
      </c>
      <c r="B977" s="143"/>
      <c r="C977" s="147" t="s">
        <v>129</v>
      </c>
      <c r="D977" s="96" t="s">
        <v>279</v>
      </c>
      <c r="E977" s="154" t="s">
        <v>552</v>
      </c>
      <c r="F977" s="148" t="s">
        <v>82</v>
      </c>
      <c r="G977" s="148">
        <v>900100</v>
      </c>
      <c r="H977" s="146">
        <v>589</v>
      </c>
      <c r="I977" s="146"/>
      <c r="J977" s="181"/>
      <c r="K977" s="136"/>
    </row>
    <row r="978" spans="1:11">
      <c r="A978" s="182" t="s">
        <v>104</v>
      </c>
      <c r="B978" s="143"/>
      <c r="C978" s="147" t="s">
        <v>129</v>
      </c>
      <c r="D978" s="96" t="s">
        <v>279</v>
      </c>
      <c r="E978" s="154" t="s">
        <v>552</v>
      </c>
      <c r="F978" s="148">
        <v>620</v>
      </c>
      <c r="G978" s="148">
        <v>900100</v>
      </c>
      <c r="H978" s="146">
        <v>69.2</v>
      </c>
      <c r="I978" s="146">
        <v>0</v>
      </c>
      <c r="J978" s="181">
        <v>0</v>
      </c>
      <c r="K978" s="136"/>
    </row>
    <row r="979" spans="1:11" ht="39.6">
      <c r="A979" s="186" t="s">
        <v>529</v>
      </c>
      <c r="B979" s="143"/>
      <c r="C979" s="139" t="s">
        <v>129</v>
      </c>
      <c r="D979" s="79" t="s">
        <v>279</v>
      </c>
      <c r="E979" s="141" t="s">
        <v>159</v>
      </c>
      <c r="F979" s="148"/>
      <c r="G979" s="148"/>
      <c r="H979" s="144">
        <f>H980</f>
        <v>3893</v>
      </c>
      <c r="I979" s="144">
        <f t="shared" ref="I979:J982" si="400">I980</f>
        <v>0</v>
      </c>
      <c r="J979" s="144">
        <f t="shared" si="400"/>
        <v>0</v>
      </c>
      <c r="K979" s="136"/>
    </row>
    <row r="980" spans="1:11">
      <c r="A980" s="183" t="s">
        <v>909</v>
      </c>
      <c r="B980" s="143"/>
      <c r="C980" s="139" t="s">
        <v>129</v>
      </c>
      <c r="D980" s="79" t="s">
        <v>279</v>
      </c>
      <c r="E980" s="141" t="s">
        <v>912</v>
      </c>
      <c r="F980" s="149"/>
      <c r="G980" s="149"/>
      <c r="H980" s="144">
        <f>H981</f>
        <v>3893</v>
      </c>
      <c r="I980" s="144">
        <f t="shared" si="400"/>
        <v>0</v>
      </c>
      <c r="J980" s="144">
        <f t="shared" si="400"/>
        <v>0</v>
      </c>
      <c r="K980" s="136"/>
    </row>
    <row r="981" spans="1:11">
      <c r="A981" s="183" t="s">
        <v>910</v>
      </c>
      <c r="B981" s="143"/>
      <c r="C981" s="139" t="s">
        <v>129</v>
      </c>
      <c r="D981" s="79" t="s">
        <v>279</v>
      </c>
      <c r="E981" s="141" t="s">
        <v>913</v>
      </c>
      <c r="F981" s="149"/>
      <c r="G981" s="149"/>
      <c r="H981" s="144">
        <f>H982</f>
        <v>3893</v>
      </c>
      <c r="I981" s="144">
        <f t="shared" si="400"/>
        <v>0</v>
      </c>
      <c r="J981" s="144">
        <f t="shared" si="400"/>
        <v>0</v>
      </c>
      <c r="K981" s="136"/>
    </row>
    <row r="982" spans="1:11" ht="26.4">
      <c r="A982" s="182" t="s">
        <v>911</v>
      </c>
      <c r="B982" s="143"/>
      <c r="C982" s="147" t="s">
        <v>129</v>
      </c>
      <c r="D982" s="96" t="s">
        <v>279</v>
      </c>
      <c r="E982" s="145" t="s">
        <v>914</v>
      </c>
      <c r="F982" s="148"/>
      <c r="G982" s="148"/>
      <c r="H982" s="146">
        <f>H983</f>
        <v>3893</v>
      </c>
      <c r="I982" s="146">
        <f t="shared" si="400"/>
        <v>0</v>
      </c>
      <c r="J982" s="146">
        <f t="shared" si="400"/>
        <v>0</v>
      </c>
      <c r="K982" s="136"/>
    </row>
    <row r="983" spans="1:11" ht="26.4">
      <c r="A983" s="182" t="s">
        <v>79</v>
      </c>
      <c r="B983" s="143"/>
      <c r="C983" s="147" t="s">
        <v>129</v>
      </c>
      <c r="D983" s="96" t="s">
        <v>279</v>
      </c>
      <c r="E983" s="145" t="s">
        <v>914</v>
      </c>
      <c r="F983" s="148">
        <v>600</v>
      </c>
      <c r="G983" s="148"/>
      <c r="H983" s="146">
        <f>H984+H985+H986</f>
        <v>3893</v>
      </c>
      <c r="I983" s="146">
        <f t="shared" ref="I983:J983" si="401">I984+I985+I986</f>
        <v>0</v>
      </c>
      <c r="J983" s="146">
        <f t="shared" si="401"/>
        <v>0</v>
      </c>
      <c r="K983" s="136"/>
    </row>
    <row r="984" spans="1:11">
      <c r="A984" s="182" t="s">
        <v>81</v>
      </c>
      <c r="B984" s="143"/>
      <c r="C984" s="147" t="s">
        <v>129</v>
      </c>
      <c r="D984" s="96" t="s">
        <v>279</v>
      </c>
      <c r="E984" s="145" t="s">
        <v>914</v>
      </c>
      <c r="F984" s="148">
        <v>610</v>
      </c>
      <c r="G984" s="148">
        <v>900302</v>
      </c>
      <c r="H984" s="146">
        <v>3075.5</v>
      </c>
      <c r="I984" s="146">
        <v>0</v>
      </c>
      <c r="J984" s="181">
        <v>0</v>
      </c>
      <c r="K984" s="136"/>
    </row>
    <row r="985" spans="1:11">
      <c r="A985" s="182" t="s">
        <v>81</v>
      </c>
      <c r="B985" s="143"/>
      <c r="C985" s="147" t="s">
        <v>129</v>
      </c>
      <c r="D985" s="96" t="s">
        <v>279</v>
      </c>
      <c r="E985" s="145" t="s">
        <v>914</v>
      </c>
      <c r="F985" s="148">
        <v>610</v>
      </c>
      <c r="G985" s="148">
        <v>900900</v>
      </c>
      <c r="H985" s="146">
        <v>38.9</v>
      </c>
      <c r="I985" s="146">
        <v>0</v>
      </c>
      <c r="J985" s="181">
        <v>0</v>
      </c>
      <c r="K985" s="136"/>
    </row>
    <row r="986" spans="1:11">
      <c r="A986" s="182" t="s">
        <v>81</v>
      </c>
      <c r="B986" s="143"/>
      <c r="C986" s="147" t="s">
        <v>129</v>
      </c>
      <c r="D986" s="96" t="s">
        <v>279</v>
      </c>
      <c r="E986" s="145" t="s">
        <v>914</v>
      </c>
      <c r="F986" s="148">
        <v>610</v>
      </c>
      <c r="G986" s="148">
        <v>900100</v>
      </c>
      <c r="H986" s="146">
        <v>778.6</v>
      </c>
      <c r="I986" s="146">
        <v>0</v>
      </c>
      <c r="J986" s="181">
        <v>0</v>
      </c>
      <c r="K986" s="136"/>
    </row>
    <row r="987" spans="1:11">
      <c r="A987" s="183" t="s">
        <v>131</v>
      </c>
      <c r="B987" s="143"/>
      <c r="C987" s="139" t="s">
        <v>129</v>
      </c>
      <c r="D987" s="70" t="s">
        <v>275</v>
      </c>
      <c r="E987" s="153"/>
      <c r="F987" s="149"/>
      <c r="G987" s="149"/>
      <c r="H987" s="144">
        <f>H988+H1075+H1083+H1089</f>
        <v>964540.5</v>
      </c>
      <c r="I987" s="144">
        <f>I988+I1075+I1083</f>
        <v>900710.9</v>
      </c>
      <c r="J987" s="177">
        <f>J988+J1075+J1083</f>
        <v>889982.10000000009</v>
      </c>
      <c r="K987" s="136"/>
    </row>
    <row r="988" spans="1:11">
      <c r="A988" s="117" t="s">
        <v>274</v>
      </c>
      <c r="B988" s="99"/>
      <c r="C988" s="71" t="s">
        <v>129</v>
      </c>
      <c r="D988" s="70" t="s">
        <v>275</v>
      </c>
      <c r="E988" s="141" t="s">
        <v>184</v>
      </c>
      <c r="F988" s="71"/>
      <c r="G988" s="71"/>
      <c r="H988" s="144">
        <f>H989</f>
        <v>961169.4</v>
      </c>
      <c r="I988" s="144">
        <f t="shared" ref="I988:J988" si="402">I989</f>
        <v>900710.9</v>
      </c>
      <c r="J988" s="177">
        <f t="shared" si="402"/>
        <v>889982.10000000009</v>
      </c>
      <c r="K988" s="136"/>
    </row>
    <row r="989" spans="1:11">
      <c r="A989" s="122" t="s">
        <v>132</v>
      </c>
      <c r="B989" s="143"/>
      <c r="C989" s="139" t="s">
        <v>129</v>
      </c>
      <c r="D989" s="70" t="s">
        <v>275</v>
      </c>
      <c r="E989" s="141" t="s">
        <v>262</v>
      </c>
      <c r="F989" s="149"/>
      <c r="G989" s="149"/>
      <c r="H989" s="144">
        <f>H990+H1040+H1061+H1065</f>
        <v>961169.4</v>
      </c>
      <c r="I989" s="144">
        <f>I990+I1040+I1061+I1065</f>
        <v>900710.9</v>
      </c>
      <c r="J989" s="177">
        <f>J990+J1040+J1061+J1065</f>
        <v>889982.10000000009</v>
      </c>
      <c r="K989" s="136"/>
    </row>
    <row r="990" spans="1:11" ht="26.4">
      <c r="A990" s="186" t="s">
        <v>530</v>
      </c>
      <c r="B990" s="143"/>
      <c r="C990" s="139" t="s">
        <v>129</v>
      </c>
      <c r="D990" s="70" t="s">
        <v>275</v>
      </c>
      <c r="E990" s="141" t="s">
        <v>533</v>
      </c>
      <c r="F990" s="149"/>
      <c r="G990" s="149"/>
      <c r="H990" s="144">
        <f>H991+H1002+H1008+H1013+H1018+H1028+H1035+H1021</f>
        <v>894078.1</v>
      </c>
      <c r="I990" s="144">
        <f t="shared" ref="I990:J990" si="403">I991+I1002+I1008+I1013+I1018+I1028+I1035+I1021</f>
        <v>836926.60000000009</v>
      </c>
      <c r="J990" s="177">
        <f t="shared" si="403"/>
        <v>829446.3</v>
      </c>
      <c r="K990" s="136"/>
    </row>
    <row r="991" spans="1:11" ht="39.6">
      <c r="A991" s="202" t="s">
        <v>537</v>
      </c>
      <c r="B991" s="143"/>
      <c r="C991" s="147" t="s">
        <v>129</v>
      </c>
      <c r="D991" s="106" t="s">
        <v>275</v>
      </c>
      <c r="E991" s="145" t="s">
        <v>541</v>
      </c>
      <c r="F991" s="87"/>
      <c r="G991" s="87"/>
      <c r="H991" s="146">
        <f>H992+H994+H998+H1000+H996</f>
        <v>91814.9</v>
      </c>
      <c r="I991" s="146">
        <f t="shared" ref="I991:J991" si="404">I992+I994+I998+I1000+I996</f>
        <v>94253.4</v>
      </c>
      <c r="J991" s="181">
        <f t="shared" si="404"/>
        <v>97744.4</v>
      </c>
      <c r="K991" s="136"/>
    </row>
    <row r="992" spans="1:11" ht="39.6">
      <c r="A992" s="182" t="s">
        <v>63</v>
      </c>
      <c r="B992" s="143"/>
      <c r="C992" s="147" t="s">
        <v>129</v>
      </c>
      <c r="D992" s="106" t="s">
        <v>275</v>
      </c>
      <c r="E992" s="145" t="s">
        <v>541</v>
      </c>
      <c r="F992" s="148" t="s">
        <v>64</v>
      </c>
      <c r="G992" s="148"/>
      <c r="H992" s="146">
        <f>H993</f>
        <v>1293</v>
      </c>
      <c r="I992" s="146">
        <f t="shared" ref="I992:J992" si="405">I993</f>
        <v>1421.7</v>
      </c>
      <c r="J992" s="181">
        <f t="shared" si="405"/>
        <v>1421.7</v>
      </c>
      <c r="K992" s="136"/>
    </row>
    <row r="993" spans="1:11">
      <c r="A993" s="182" t="s">
        <v>77</v>
      </c>
      <c r="B993" s="143"/>
      <c r="C993" s="147" t="s">
        <v>129</v>
      </c>
      <c r="D993" s="106" t="s">
        <v>275</v>
      </c>
      <c r="E993" s="145" t="s">
        <v>541</v>
      </c>
      <c r="F993" s="148" t="s">
        <v>78</v>
      </c>
      <c r="G993" s="152" t="s">
        <v>210</v>
      </c>
      <c r="H993" s="146">
        <v>1293</v>
      </c>
      <c r="I993" s="146">
        <v>1421.7</v>
      </c>
      <c r="J993" s="181">
        <v>1421.7</v>
      </c>
      <c r="K993" s="136"/>
    </row>
    <row r="994" spans="1:11">
      <c r="A994" s="182" t="s">
        <v>68</v>
      </c>
      <c r="B994" s="143"/>
      <c r="C994" s="147" t="s">
        <v>129</v>
      </c>
      <c r="D994" s="106" t="s">
        <v>275</v>
      </c>
      <c r="E994" s="145" t="s">
        <v>541</v>
      </c>
      <c r="F994" s="148" t="s">
        <v>69</v>
      </c>
      <c r="G994" s="152"/>
      <c r="H994" s="146">
        <f>H995</f>
        <v>3894.1</v>
      </c>
      <c r="I994" s="146">
        <f t="shared" ref="I994:J994" si="406">I995</f>
        <v>4345</v>
      </c>
      <c r="J994" s="181">
        <f t="shared" si="406"/>
        <v>4411</v>
      </c>
      <c r="K994" s="136"/>
    </row>
    <row r="995" spans="1:11" ht="26.4">
      <c r="A995" s="182" t="s">
        <v>70</v>
      </c>
      <c r="B995" s="143"/>
      <c r="C995" s="147" t="s">
        <v>129</v>
      </c>
      <c r="D995" s="106" t="s">
        <v>275</v>
      </c>
      <c r="E995" s="145" t="s">
        <v>541</v>
      </c>
      <c r="F995" s="148" t="s">
        <v>71</v>
      </c>
      <c r="G995" s="152" t="s">
        <v>210</v>
      </c>
      <c r="H995" s="146">
        <v>3894.1</v>
      </c>
      <c r="I995" s="146">
        <v>4345</v>
      </c>
      <c r="J995" s="181">
        <v>4411</v>
      </c>
      <c r="K995" s="136"/>
    </row>
    <row r="996" spans="1:11">
      <c r="A996" s="182" t="s">
        <v>111</v>
      </c>
      <c r="B996" s="143"/>
      <c r="C996" s="147" t="s">
        <v>129</v>
      </c>
      <c r="D996" s="106" t="s">
        <v>275</v>
      </c>
      <c r="E996" s="145" t="s">
        <v>541</v>
      </c>
      <c r="F996" s="148">
        <v>300</v>
      </c>
      <c r="G996" s="152"/>
      <c r="H996" s="146">
        <f>H997</f>
        <v>504</v>
      </c>
      <c r="I996" s="146">
        <f t="shared" ref="I996:J996" si="407">I997</f>
        <v>472</v>
      </c>
      <c r="J996" s="181">
        <f t="shared" si="407"/>
        <v>472</v>
      </c>
      <c r="K996" s="136"/>
    </row>
    <row r="997" spans="1:11">
      <c r="A997" s="182" t="s">
        <v>115</v>
      </c>
      <c r="B997" s="143"/>
      <c r="C997" s="147" t="s">
        <v>129</v>
      </c>
      <c r="D997" s="106" t="s">
        <v>275</v>
      </c>
      <c r="E997" s="145" t="s">
        <v>541</v>
      </c>
      <c r="F997" s="148">
        <v>320</v>
      </c>
      <c r="G997" s="152" t="s">
        <v>210</v>
      </c>
      <c r="H997" s="146">
        <v>504</v>
      </c>
      <c r="I997" s="146">
        <v>472</v>
      </c>
      <c r="J997" s="181">
        <v>472</v>
      </c>
      <c r="K997" s="136"/>
    </row>
    <row r="998" spans="1:11" ht="26.4">
      <c r="A998" s="182" t="s">
        <v>79</v>
      </c>
      <c r="B998" s="143"/>
      <c r="C998" s="147" t="s">
        <v>129</v>
      </c>
      <c r="D998" s="106" t="s">
        <v>275</v>
      </c>
      <c r="E998" s="145" t="s">
        <v>541</v>
      </c>
      <c r="F998" s="148" t="s">
        <v>80</v>
      </c>
      <c r="G998" s="152"/>
      <c r="H998" s="146">
        <f>H999</f>
        <v>85729.9</v>
      </c>
      <c r="I998" s="146">
        <f t="shared" ref="I998:J998" si="408">I999</f>
        <v>87615.3</v>
      </c>
      <c r="J998" s="181">
        <f t="shared" si="408"/>
        <v>91040.3</v>
      </c>
      <c r="K998" s="136"/>
    </row>
    <row r="999" spans="1:11">
      <c r="A999" s="182" t="s">
        <v>81</v>
      </c>
      <c r="B999" s="143"/>
      <c r="C999" s="147" t="s">
        <v>129</v>
      </c>
      <c r="D999" s="106" t="s">
        <v>275</v>
      </c>
      <c r="E999" s="145" t="s">
        <v>541</v>
      </c>
      <c r="F999" s="148" t="s">
        <v>82</v>
      </c>
      <c r="G999" s="152" t="s">
        <v>210</v>
      </c>
      <c r="H999" s="146">
        <v>85729.9</v>
      </c>
      <c r="I999" s="146">
        <v>87615.3</v>
      </c>
      <c r="J999" s="181">
        <v>91040.3</v>
      </c>
      <c r="K999" s="136"/>
    </row>
    <row r="1000" spans="1:11">
      <c r="A1000" s="182" t="s">
        <v>72</v>
      </c>
      <c r="B1000" s="101"/>
      <c r="C1000" s="88" t="s">
        <v>129</v>
      </c>
      <c r="D1000" s="106" t="s">
        <v>275</v>
      </c>
      <c r="E1000" s="145" t="s">
        <v>541</v>
      </c>
      <c r="F1000" s="148" t="s">
        <v>73</v>
      </c>
      <c r="G1000" s="152"/>
      <c r="H1000" s="146">
        <f>H1001</f>
        <v>393.9</v>
      </c>
      <c r="I1000" s="146">
        <f t="shared" ref="I1000:J1000" si="409">I1001</f>
        <v>399.4</v>
      </c>
      <c r="J1000" s="181">
        <f t="shared" si="409"/>
        <v>399.4</v>
      </c>
      <c r="K1000" s="136"/>
    </row>
    <row r="1001" spans="1:11">
      <c r="A1001" s="182" t="s">
        <v>74</v>
      </c>
      <c r="B1001" s="102"/>
      <c r="C1001" s="75" t="s">
        <v>129</v>
      </c>
      <c r="D1001" s="106" t="s">
        <v>275</v>
      </c>
      <c r="E1001" s="145" t="s">
        <v>541</v>
      </c>
      <c r="F1001" s="148" t="s">
        <v>75</v>
      </c>
      <c r="G1001" s="152" t="s">
        <v>210</v>
      </c>
      <c r="H1001" s="146">
        <v>393.9</v>
      </c>
      <c r="I1001" s="146">
        <v>399.4</v>
      </c>
      <c r="J1001" s="181">
        <v>399.4</v>
      </c>
      <c r="K1001" s="136"/>
    </row>
    <row r="1002" spans="1:11" ht="52.8">
      <c r="A1002" s="199" t="s">
        <v>538</v>
      </c>
      <c r="B1002" s="143"/>
      <c r="C1002" s="147" t="s">
        <v>129</v>
      </c>
      <c r="D1002" s="106" t="s">
        <v>275</v>
      </c>
      <c r="E1002" s="145" t="s">
        <v>542</v>
      </c>
      <c r="F1002" s="148"/>
      <c r="G1002" s="152"/>
      <c r="H1002" s="146">
        <f>H1003+H1005</f>
        <v>61549.400000000009</v>
      </c>
      <c r="I1002" s="146">
        <f t="shared" ref="I1002:J1002" si="410">I1003+I1005</f>
        <v>0.1</v>
      </c>
      <c r="J1002" s="181">
        <f t="shared" si="410"/>
        <v>0</v>
      </c>
      <c r="K1002" s="136"/>
    </row>
    <row r="1003" spans="1:11">
      <c r="A1003" s="182" t="s">
        <v>68</v>
      </c>
      <c r="B1003" s="143"/>
      <c r="C1003" s="147" t="s">
        <v>129</v>
      </c>
      <c r="D1003" s="106" t="s">
        <v>275</v>
      </c>
      <c r="E1003" s="145" t="s">
        <v>542</v>
      </c>
      <c r="F1003" s="148" t="s">
        <v>69</v>
      </c>
      <c r="G1003" s="152"/>
      <c r="H1003" s="146">
        <f>H1004</f>
        <v>5274.3</v>
      </c>
      <c r="I1003" s="146">
        <f t="shared" ref="I1003:J1003" si="411">I1004</f>
        <v>0</v>
      </c>
      <c r="J1003" s="181">
        <f t="shared" si="411"/>
        <v>0</v>
      </c>
      <c r="K1003" s="136"/>
    </row>
    <row r="1004" spans="1:11" ht="26.4">
      <c r="A1004" s="182" t="s">
        <v>70</v>
      </c>
      <c r="B1004" s="143"/>
      <c r="C1004" s="147" t="s">
        <v>129</v>
      </c>
      <c r="D1004" s="106" t="s">
        <v>275</v>
      </c>
      <c r="E1004" s="145" t="s">
        <v>542</v>
      </c>
      <c r="F1004" s="148" t="s">
        <v>71</v>
      </c>
      <c r="G1004" s="152" t="s">
        <v>210</v>
      </c>
      <c r="H1004" s="146">
        <v>5274.3</v>
      </c>
      <c r="I1004" s="146">
        <v>0</v>
      </c>
      <c r="J1004" s="181"/>
      <c r="K1004" s="136"/>
    </row>
    <row r="1005" spans="1:11" ht="26.4">
      <c r="A1005" s="182" t="s">
        <v>79</v>
      </c>
      <c r="B1005" s="143"/>
      <c r="C1005" s="147" t="s">
        <v>129</v>
      </c>
      <c r="D1005" s="106" t="s">
        <v>275</v>
      </c>
      <c r="E1005" s="145" t="s">
        <v>542</v>
      </c>
      <c r="F1005" s="148" t="s">
        <v>80</v>
      </c>
      <c r="G1005" s="152"/>
      <c r="H1005" s="146">
        <f>H1006+H1007</f>
        <v>56275.100000000006</v>
      </c>
      <c r="I1005" s="146">
        <f t="shared" ref="I1005:J1005" si="412">I1006</f>
        <v>0.1</v>
      </c>
      <c r="J1005" s="181">
        <f t="shared" si="412"/>
        <v>0</v>
      </c>
      <c r="K1005" s="136"/>
    </row>
    <row r="1006" spans="1:11">
      <c r="A1006" s="182" t="s">
        <v>81</v>
      </c>
      <c r="B1006" s="143"/>
      <c r="C1006" s="147" t="s">
        <v>129</v>
      </c>
      <c r="D1006" s="106" t="s">
        <v>275</v>
      </c>
      <c r="E1006" s="145" t="s">
        <v>542</v>
      </c>
      <c r="F1006" s="148" t="s">
        <v>82</v>
      </c>
      <c r="G1006" s="152" t="s">
        <v>210</v>
      </c>
      <c r="H1006" s="146">
        <v>47128.4</v>
      </c>
      <c r="I1006" s="146">
        <v>0.1</v>
      </c>
      <c r="J1006" s="181"/>
      <c r="K1006" s="136"/>
    </row>
    <row r="1007" spans="1:11">
      <c r="A1007" s="182" t="s">
        <v>81</v>
      </c>
      <c r="B1007" s="143"/>
      <c r="C1007" s="147" t="s">
        <v>129</v>
      </c>
      <c r="D1007" s="106" t="s">
        <v>275</v>
      </c>
      <c r="E1007" s="145" t="s">
        <v>542</v>
      </c>
      <c r="F1007" s="148" t="s">
        <v>82</v>
      </c>
      <c r="G1007" s="152" t="s">
        <v>882</v>
      </c>
      <c r="H1007" s="146">
        <v>9146.7000000000007</v>
      </c>
      <c r="I1007" s="146">
        <v>0</v>
      </c>
      <c r="J1007" s="181">
        <v>0</v>
      </c>
      <c r="K1007" s="136"/>
    </row>
    <row r="1008" spans="1:11" ht="52.8">
      <c r="A1008" s="199" t="s">
        <v>539</v>
      </c>
      <c r="B1008" s="143"/>
      <c r="C1008" s="147" t="s">
        <v>129</v>
      </c>
      <c r="D1008" s="106" t="s">
        <v>275</v>
      </c>
      <c r="E1008" s="145" t="s">
        <v>543</v>
      </c>
      <c r="F1008" s="148"/>
      <c r="G1008" s="152"/>
      <c r="H1008" s="146">
        <f>H1009+H1011</f>
        <v>28491</v>
      </c>
      <c r="I1008" s="146">
        <f t="shared" ref="I1008:J1008" si="413">I1009+I1011</f>
        <v>46590.8</v>
      </c>
      <c r="J1008" s="181">
        <f t="shared" si="413"/>
        <v>33594.6</v>
      </c>
      <c r="K1008" s="136"/>
    </row>
    <row r="1009" spans="1:11">
      <c r="A1009" s="182" t="s">
        <v>68</v>
      </c>
      <c r="B1009" s="143"/>
      <c r="C1009" s="147" t="s">
        <v>129</v>
      </c>
      <c r="D1009" s="106" t="s">
        <v>275</v>
      </c>
      <c r="E1009" s="145" t="s">
        <v>543</v>
      </c>
      <c r="F1009" s="148" t="s">
        <v>69</v>
      </c>
      <c r="G1009" s="152"/>
      <c r="H1009" s="146">
        <f>H1010</f>
        <v>2506.6999999999998</v>
      </c>
      <c r="I1009" s="146">
        <f t="shared" ref="I1009:J1009" si="414">I1010</f>
        <v>3583.9</v>
      </c>
      <c r="J1009" s="181">
        <f t="shared" si="414"/>
        <v>2584.1999999999998</v>
      </c>
      <c r="K1009" s="136"/>
    </row>
    <row r="1010" spans="1:11" ht="26.4">
      <c r="A1010" s="182" t="s">
        <v>70</v>
      </c>
      <c r="B1010" s="143"/>
      <c r="C1010" s="147" t="s">
        <v>129</v>
      </c>
      <c r="D1010" s="106" t="s">
        <v>275</v>
      </c>
      <c r="E1010" s="145" t="s">
        <v>543</v>
      </c>
      <c r="F1010" s="148" t="s">
        <v>71</v>
      </c>
      <c r="G1010" s="152" t="s">
        <v>210</v>
      </c>
      <c r="H1010" s="146">
        <v>2506.6999999999998</v>
      </c>
      <c r="I1010" s="146">
        <v>3583.9</v>
      </c>
      <c r="J1010" s="181">
        <v>2584.1999999999998</v>
      </c>
      <c r="K1010" s="136"/>
    </row>
    <row r="1011" spans="1:11" ht="26.4">
      <c r="A1011" s="182" t="s">
        <v>79</v>
      </c>
      <c r="B1011" s="143"/>
      <c r="C1011" s="147" t="s">
        <v>129</v>
      </c>
      <c r="D1011" s="106" t="s">
        <v>275</v>
      </c>
      <c r="E1011" s="145" t="s">
        <v>543</v>
      </c>
      <c r="F1011" s="148" t="s">
        <v>80</v>
      </c>
      <c r="G1011" s="152"/>
      <c r="H1011" s="146">
        <f>H1012</f>
        <v>25984.3</v>
      </c>
      <c r="I1011" s="146">
        <f t="shared" ref="I1011:J1011" si="415">I1012</f>
        <v>43006.9</v>
      </c>
      <c r="J1011" s="181">
        <f t="shared" si="415"/>
        <v>31010.400000000001</v>
      </c>
      <c r="K1011" s="136"/>
    </row>
    <row r="1012" spans="1:11">
      <c r="A1012" s="182" t="s">
        <v>81</v>
      </c>
      <c r="B1012" s="101"/>
      <c r="C1012" s="88" t="s">
        <v>129</v>
      </c>
      <c r="D1012" s="106" t="s">
        <v>275</v>
      </c>
      <c r="E1012" s="145" t="s">
        <v>543</v>
      </c>
      <c r="F1012" s="148" t="s">
        <v>82</v>
      </c>
      <c r="G1012" s="152" t="s">
        <v>210</v>
      </c>
      <c r="H1012" s="146">
        <v>25984.3</v>
      </c>
      <c r="I1012" s="146">
        <v>43006.9</v>
      </c>
      <c r="J1012" s="181">
        <v>31010.400000000001</v>
      </c>
      <c r="K1012" s="136"/>
    </row>
    <row r="1013" spans="1:11" ht="52.8">
      <c r="A1013" s="199" t="s">
        <v>554</v>
      </c>
      <c r="B1013" s="102"/>
      <c r="C1013" s="75" t="s">
        <v>129</v>
      </c>
      <c r="D1013" s="106" t="s">
        <v>275</v>
      </c>
      <c r="E1013" s="145" t="s">
        <v>556</v>
      </c>
      <c r="F1013" s="148"/>
      <c r="G1013" s="152"/>
      <c r="H1013" s="146">
        <f t="shared" ref="H1013:J1013" si="416">H1014+H1016</f>
        <v>4344.1000000000004</v>
      </c>
      <c r="I1013" s="146">
        <f t="shared" si="416"/>
        <v>4452</v>
      </c>
      <c r="J1013" s="181">
        <f t="shared" si="416"/>
        <v>4452</v>
      </c>
      <c r="K1013" s="136"/>
    </row>
    <row r="1014" spans="1:11">
      <c r="A1014" s="182" t="s">
        <v>68</v>
      </c>
      <c r="B1014" s="102"/>
      <c r="C1014" s="75" t="s">
        <v>129</v>
      </c>
      <c r="D1014" s="106" t="s">
        <v>275</v>
      </c>
      <c r="E1014" s="145" t="s">
        <v>556</v>
      </c>
      <c r="F1014" s="148" t="s">
        <v>69</v>
      </c>
      <c r="G1014" s="152"/>
      <c r="H1014" s="146">
        <f>H1015</f>
        <v>1986.7</v>
      </c>
      <c r="I1014" s="146">
        <f t="shared" ref="I1014:J1014" si="417">I1015</f>
        <v>2094.6</v>
      </c>
      <c r="J1014" s="181">
        <f t="shared" si="417"/>
        <v>2094.6</v>
      </c>
      <c r="K1014" s="136"/>
    </row>
    <row r="1015" spans="1:11" ht="26.4">
      <c r="A1015" s="182" t="s">
        <v>70</v>
      </c>
      <c r="B1015" s="143"/>
      <c r="C1015" s="147" t="s">
        <v>129</v>
      </c>
      <c r="D1015" s="106" t="s">
        <v>275</v>
      </c>
      <c r="E1015" s="145" t="s">
        <v>556</v>
      </c>
      <c r="F1015" s="148" t="s">
        <v>71</v>
      </c>
      <c r="G1015" s="152" t="s">
        <v>210</v>
      </c>
      <c r="H1015" s="146">
        <v>1986.7</v>
      </c>
      <c r="I1015" s="146">
        <v>2094.6</v>
      </c>
      <c r="J1015" s="181">
        <v>2094.6</v>
      </c>
      <c r="K1015" s="136"/>
    </row>
    <row r="1016" spans="1:11" ht="26.4">
      <c r="A1016" s="182" t="s">
        <v>79</v>
      </c>
      <c r="B1016" s="102"/>
      <c r="C1016" s="75" t="s">
        <v>129</v>
      </c>
      <c r="D1016" s="106" t="s">
        <v>275</v>
      </c>
      <c r="E1016" s="145" t="s">
        <v>556</v>
      </c>
      <c r="F1016" s="148" t="s">
        <v>80</v>
      </c>
      <c r="G1016" s="152"/>
      <c r="H1016" s="146">
        <f>H1017</f>
        <v>2357.4</v>
      </c>
      <c r="I1016" s="146">
        <f t="shared" ref="I1016:J1016" si="418">I1017</f>
        <v>2357.4</v>
      </c>
      <c r="J1016" s="181">
        <f t="shared" si="418"/>
        <v>2357.4</v>
      </c>
      <c r="K1016" s="136"/>
    </row>
    <row r="1017" spans="1:11">
      <c r="A1017" s="182" t="s">
        <v>81</v>
      </c>
      <c r="B1017" s="102"/>
      <c r="C1017" s="75" t="s">
        <v>129</v>
      </c>
      <c r="D1017" s="106" t="s">
        <v>275</v>
      </c>
      <c r="E1017" s="145" t="s">
        <v>556</v>
      </c>
      <c r="F1017" s="148" t="s">
        <v>82</v>
      </c>
      <c r="G1017" s="152" t="s">
        <v>210</v>
      </c>
      <c r="H1017" s="146">
        <v>2357.4</v>
      </c>
      <c r="I1017" s="146">
        <v>2357.4</v>
      </c>
      <c r="J1017" s="181">
        <v>2357.4</v>
      </c>
      <c r="K1017" s="136"/>
    </row>
    <row r="1018" spans="1:11" ht="52.8">
      <c r="A1018" s="202" t="s">
        <v>555</v>
      </c>
      <c r="B1018" s="143"/>
      <c r="C1018" s="147" t="s">
        <v>129</v>
      </c>
      <c r="D1018" s="106" t="s">
        <v>275</v>
      </c>
      <c r="E1018" s="145" t="s">
        <v>557</v>
      </c>
      <c r="F1018" s="148"/>
      <c r="G1018" s="152"/>
      <c r="H1018" s="146">
        <f t="shared" ref="H1018:J1019" si="419">H1019</f>
        <v>1360</v>
      </c>
      <c r="I1018" s="146">
        <f t="shared" si="419"/>
        <v>0</v>
      </c>
      <c r="J1018" s="181">
        <f t="shared" si="419"/>
        <v>2025</v>
      </c>
      <c r="K1018" s="136"/>
    </row>
    <row r="1019" spans="1:11">
      <c r="A1019" s="182" t="s">
        <v>111</v>
      </c>
      <c r="B1019" s="143"/>
      <c r="C1019" s="147" t="s">
        <v>129</v>
      </c>
      <c r="D1019" s="106" t="s">
        <v>275</v>
      </c>
      <c r="E1019" s="145" t="s">
        <v>557</v>
      </c>
      <c r="F1019" s="148">
        <v>300</v>
      </c>
      <c r="G1019" s="152"/>
      <c r="H1019" s="146">
        <f t="shared" si="419"/>
        <v>1360</v>
      </c>
      <c r="I1019" s="146">
        <f t="shared" si="419"/>
        <v>0</v>
      </c>
      <c r="J1019" s="181">
        <f t="shared" si="419"/>
        <v>2025</v>
      </c>
      <c r="K1019" s="136"/>
    </row>
    <row r="1020" spans="1:11">
      <c r="A1020" s="182" t="s">
        <v>115</v>
      </c>
      <c r="B1020" s="143"/>
      <c r="C1020" s="147" t="s">
        <v>129</v>
      </c>
      <c r="D1020" s="106" t="s">
        <v>275</v>
      </c>
      <c r="E1020" s="145" t="s">
        <v>557</v>
      </c>
      <c r="F1020" s="148">
        <v>320</v>
      </c>
      <c r="G1020" s="152" t="s">
        <v>210</v>
      </c>
      <c r="H1020" s="146">
        <v>1360</v>
      </c>
      <c r="I1020" s="146">
        <v>0</v>
      </c>
      <c r="J1020" s="181">
        <v>2025</v>
      </c>
      <c r="K1020" s="136"/>
    </row>
    <row r="1021" spans="1:11" ht="26.4">
      <c r="A1021" s="182" t="s">
        <v>558</v>
      </c>
      <c r="B1021" s="143"/>
      <c r="C1021" s="147" t="s">
        <v>129</v>
      </c>
      <c r="D1021" s="106" t="s">
        <v>275</v>
      </c>
      <c r="E1021" s="145" t="s">
        <v>559</v>
      </c>
      <c r="F1021" s="148"/>
      <c r="G1021" s="148"/>
      <c r="H1021" s="146">
        <f>H1022+H1024+H1026</f>
        <v>15327.7</v>
      </c>
      <c r="I1021" s="146">
        <f t="shared" ref="I1021:J1021" si="420">I1022+I1024+I1026</f>
        <v>16020.3</v>
      </c>
      <c r="J1021" s="181">
        <f t="shared" si="420"/>
        <v>16020.3</v>
      </c>
      <c r="K1021" s="136"/>
    </row>
    <row r="1022" spans="1:11">
      <c r="A1022" s="182" t="s">
        <v>68</v>
      </c>
      <c r="B1022" s="143"/>
      <c r="C1022" s="147" t="s">
        <v>129</v>
      </c>
      <c r="D1022" s="106" t="s">
        <v>275</v>
      </c>
      <c r="E1022" s="145" t="s">
        <v>559</v>
      </c>
      <c r="F1022" s="148" t="s">
        <v>69</v>
      </c>
      <c r="G1022" s="148"/>
      <c r="H1022" s="146">
        <f>H1023</f>
        <v>1404.1</v>
      </c>
      <c r="I1022" s="146">
        <f t="shared" ref="I1022:J1022" si="421">I1023</f>
        <v>1544.4</v>
      </c>
      <c r="J1022" s="181">
        <f t="shared" si="421"/>
        <v>1544.4</v>
      </c>
      <c r="K1022" s="136"/>
    </row>
    <row r="1023" spans="1:11" ht="26.4">
      <c r="A1023" s="182" t="s">
        <v>70</v>
      </c>
      <c r="B1023" s="143"/>
      <c r="C1023" s="147" t="s">
        <v>129</v>
      </c>
      <c r="D1023" s="106" t="s">
        <v>275</v>
      </c>
      <c r="E1023" s="145" t="s">
        <v>559</v>
      </c>
      <c r="F1023" s="148" t="s">
        <v>71</v>
      </c>
      <c r="G1023" s="152" t="s">
        <v>210</v>
      </c>
      <c r="H1023" s="146">
        <v>1404.1</v>
      </c>
      <c r="I1023" s="146">
        <v>1544.4</v>
      </c>
      <c r="J1023" s="181">
        <v>1544.4</v>
      </c>
      <c r="K1023" s="136"/>
    </row>
    <row r="1024" spans="1:11" ht="26.4">
      <c r="A1024" s="182" t="s">
        <v>79</v>
      </c>
      <c r="B1024" s="143"/>
      <c r="C1024" s="147" t="s">
        <v>129</v>
      </c>
      <c r="D1024" s="106" t="s">
        <v>275</v>
      </c>
      <c r="E1024" s="145" t="s">
        <v>559</v>
      </c>
      <c r="F1024" s="148" t="s">
        <v>80</v>
      </c>
      <c r="G1024" s="148"/>
      <c r="H1024" s="146">
        <f>H1025</f>
        <v>13920.7</v>
      </c>
      <c r="I1024" s="146">
        <f t="shared" ref="I1024:J1024" si="422">I1025</f>
        <v>14473</v>
      </c>
      <c r="J1024" s="181">
        <f t="shared" si="422"/>
        <v>14473</v>
      </c>
      <c r="K1024" s="136"/>
    </row>
    <row r="1025" spans="1:11">
      <c r="A1025" s="182" t="s">
        <v>81</v>
      </c>
      <c r="B1025" s="143"/>
      <c r="C1025" s="147" t="s">
        <v>129</v>
      </c>
      <c r="D1025" s="106" t="s">
        <v>275</v>
      </c>
      <c r="E1025" s="145" t="s">
        <v>559</v>
      </c>
      <c r="F1025" s="148" t="s">
        <v>82</v>
      </c>
      <c r="G1025" s="152" t="s">
        <v>210</v>
      </c>
      <c r="H1025" s="146">
        <v>13920.7</v>
      </c>
      <c r="I1025" s="146">
        <v>14473</v>
      </c>
      <c r="J1025" s="181">
        <v>14473</v>
      </c>
      <c r="K1025" s="136"/>
    </row>
    <row r="1026" spans="1:11">
      <c r="A1026" s="182" t="s">
        <v>72</v>
      </c>
      <c r="B1026" s="143"/>
      <c r="C1026" s="147" t="s">
        <v>129</v>
      </c>
      <c r="D1026" s="106" t="s">
        <v>275</v>
      </c>
      <c r="E1026" s="145" t="s">
        <v>559</v>
      </c>
      <c r="F1026" s="148" t="s">
        <v>73</v>
      </c>
      <c r="G1026" s="152"/>
      <c r="H1026" s="146">
        <f>H1027</f>
        <v>2.9</v>
      </c>
      <c r="I1026" s="146">
        <f t="shared" ref="I1026:J1026" si="423">I1027</f>
        <v>2.9</v>
      </c>
      <c r="J1026" s="181">
        <f t="shared" si="423"/>
        <v>2.9</v>
      </c>
      <c r="K1026" s="136"/>
    </row>
    <row r="1027" spans="1:11">
      <c r="A1027" s="182" t="s">
        <v>74</v>
      </c>
      <c r="B1027" s="143"/>
      <c r="C1027" s="147" t="s">
        <v>129</v>
      </c>
      <c r="D1027" s="106" t="s">
        <v>275</v>
      </c>
      <c r="E1027" s="145" t="s">
        <v>559</v>
      </c>
      <c r="F1027" s="148" t="s">
        <v>75</v>
      </c>
      <c r="G1027" s="152" t="s">
        <v>210</v>
      </c>
      <c r="H1027" s="146">
        <v>2.9</v>
      </c>
      <c r="I1027" s="146">
        <v>2.9</v>
      </c>
      <c r="J1027" s="181">
        <v>2.9</v>
      </c>
      <c r="K1027" s="136"/>
    </row>
    <row r="1028" spans="1:11" ht="105.6">
      <c r="A1028" s="199" t="s">
        <v>540</v>
      </c>
      <c r="B1028" s="143"/>
      <c r="C1028" s="147" t="s">
        <v>129</v>
      </c>
      <c r="D1028" s="106" t="s">
        <v>275</v>
      </c>
      <c r="E1028" s="145" t="s">
        <v>544</v>
      </c>
      <c r="F1028" s="87"/>
      <c r="G1028" s="87"/>
      <c r="H1028" s="146">
        <f>H1029+H1031+H1033</f>
        <v>666036</v>
      </c>
      <c r="I1028" s="146">
        <f t="shared" ref="I1028:J1028" si="424">I1029+I1031+I1033</f>
        <v>650788</v>
      </c>
      <c r="J1028" s="181">
        <f t="shared" si="424"/>
        <v>650788</v>
      </c>
      <c r="K1028" s="136"/>
    </row>
    <row r="1029" spans="1:11" ht="39.6">
      <c r="A1029" s="182" t="s">
        <v>63</v>
      </c>
      <c r="B1029" s="162"/>
      <c r="C1029" s="147" t="s">
        <v>129</v>
      </c>
      <c r="D1029" s="106" t="s">
        <v>275</v>
      </c>
      <c r="E1029" s="145" t="s">
        <v>544</v>
      </c>
      <c r="F1029" s="148" t="s">
        <v>64</v>
      </c>
      <c r="G1029" s="148"/>
      <c r="H1029" s="146">
        <f>H1030</f>
        <v>65588</v>
      </c>
      <c r="I1029" s="146">
        <f t="shared" ref="I1029:J1029" si="425">I1030</f>
        <v>63403</v>
      </c>
      <c r="J1029" s="181">
        <f t="shared" si="425"/>
        <v>63403</v>
      </c>
      <c r="K1029" s="136"/>
    </row>
    <row r="1030" spans="1:11">
      <c r="A1030" s="182" t="s">
        <v>77</v>
      </c>
      <c r="B1030" s="143"/>
      <c r="C1030" s="147" t="s">
        <v>129</v>
      </c>
      <c r="D1030" s="106" t="s">
        <v>275</v>
      </c>
      <c r="E1030" s="145" t="s">
        <v>544</v>
      </c>
      <c r="F1030" s="148" t="s">
        <v>78</v>
      </c>
      <c r="G1030" s="148">
        <v>900303</v>
      </c>
      <c r="H1030" s="146">
        <v>65588</v>
      </c>
      <c r="I1030" s="146">
        <v>63403</v>
      </c>
      <c r="J1030" s="181">
        <v>63403</v>
      </c>
      <c r="K1030" s="136"/>
    </row>
    <row r="1031" spans="1:11">
      <c r="A1031" s="182" t="s">
        <v>68</v>
      </c>
      <c r="B1031" s="143"/>
      <c r="C1031" s="147" t="s">
        <v>129</v>
      </c>
      <c r="D1031" s="106" t="s">
        <v>275</v>
      </c>
      <c r="E1031" s="145" t="s">
        <v>544</v>
      </c>
      <c r="F1031" s="148" t="s">
        <v>69</v>
      </c>
      <c r="G1031" s="148"/>
      <c r="H1031" s="146">
        <f>H1032</f>
        <v>813.7</v>
      </c>
      <c r="I1031" s="146">
        <f t="shared" ref="I1031:J1031" si="426">I1032</f>
        <v>681.6</v>
      </c>
      <c r="J1031" s="181">
        <f t="shared" si="426"/>
        <v>681.6</v>
      </c>
      <c r="K1031" s="136"/>
    </row>
    <row r="1032" spans="1:11" ht="26.4">
      <c r="A1032" s="182" t="s">
        <v>70</v>
      </c>
      <c r="B1032" s="143"/>
      <c r="C1032" s="147" t="s">
        <v>129</v>
      </c>
      <c r="D1032" s="106" t="s">
        <v>275</v>
      </c>
      <c r="E1032" s="145" t="s">
        <v>544</v>
      </c>
      <c r="F1032" s="148" t="s">
        <v>71</v>
      </c>
      <c r="G1032" s="148">
        <v>900303</v>
      </c>
      <c r="H1032" s="146">
        <v>813.7</v>
      </c>
      <c r="I1032" s="146">
        <v>681.6</v>
      </c>
      <c r="J1032" s="181">
        <v>681.6</v>
      </c>
      <c r="K1032" s="136"/>
    </row>
    <row r="1033" spans="1:11" ht="26.4">
      <c r="A1033" s="182" t="s">
        <v>79</v>
      </c>
      <c r="B1033" s="143"/>
      <c r="C1033" s="147" t="s">
        <v>129</v>
      </c>
      <c r="D1033" s="106" t="s">
        <v>275</v>
      </c>
      <c r="E1033" s="145" t="s">
        <v>544</v>
      </c>
      <c r="F1033" s="148" t="s">
        <v>80</v>
      </c>
      <c r="G1033" s="148"/>
      <c r="H1033" s="146">
        <f>H1034</f>
        <v>599634.30000000005</v>
      </c>
      <c r="I1033" s="146">
        <f t="shared" ref="I1033:J1033" si="427">I1034</f>
        <v>586703.4</v>
      </c>
      <c r="J1033" s="181">
        <f t="shared" si="427"/>
        <v>586703.4</v>
      </c>
      <c r="K1033" s="136"/>
    </row>
    <row r="1034" spans="1:11">
      <c r="A1034" s="182" t="s">
        <v>81</v>
      </c>
      <c r="B1034" s="143"/>
      <c r="C1034" s="147" t="s">
        <v>129</v>
      </c>
      <c r="D1034" s="106" t="s">
        <v>275</v>
      </c>
      <c r="E1034" s="145" t="s">
        <v>544</v>
      </c>
      <c r="F1034" s="148" t="s">
        <v>82</v>
      </c>
      <c r="G1034" s="148">
        <v>900303</v>
      </c>
      <c r="H1034" s="146">
        <v>599634.30000000005</v>
      </c>
      <c r="I1034" s="146">
        <v>586703.4</v>
      </c>
      <c r="J1034" s="181">
        <v>586703.4</v>
      </c>
      <c r="K1034" s="136"/>
    </row>
    <row r="1035" spans="1:11" ht="132">
      <c r="A1035" s="182" t="s">
        <v>560</v>
      </c>
      <c r="B1035" s="143"/>
      <c r="C1035" s="147" t="s">
        <v>129</v>
      </c>
      <c r="D1035" s="106" t="s">
        <v>275</v>
      </c>
      <c r="E1035" s="145" t="s">
        <v>561</v>
      </c>
      <c r="F1035" s="148"/>
      <c r="G1035" s="148"/>
      <c r="H1035" s="146">
        <f>H1036+H1038</f>
        <v>25155</v>
      </c>
      <c r="I1035" s="146">
        <f t="shared" ref="I1035:J1035" si="428">I1036+I1038</f>
        <v>24822</v>
      </c>
      <c r="J1035" s="181">
        <f t="shared" si="428"/>
        <v>24822</v>
      </c>
      <c r="K1035" s="136"/>
    </row>
    <row r="1036" spans="1:11" ht="43.5" customHeight="1">
      <c r="A1036" s="182" t="s">
        <v>63</v>
      </c>
      <c r="B1036" s="102"/>
      <c r="C1036" s="75" t="s">
        <v>129</v>
      </c>
      <c r="D1036" s="106" t="s">
        <v>275</v>
      </c>
      <c r="E1036" s="145" t="s">
        <v>561</v>
      </c>
      <c r="F1036" s="148" t="s">
        <v>64</v>
      </c>
      <c r="G1036" s="148"/>
      <c r="H1036" s="146">
        <f>H1037</f>
        <v>937.5</v>
      </c>
      <c r="I1036" s="146">
        <f t="shared" ref="I1036:J1036" si="429">I1037</f>
        <v>937</v>
      </c>
      <c r="J1036" s="181">
        <f t="shared" si="429"/>
        <v>937</v>
      </c>
      <c r="K1036" s="136"/>
    </row>
    <row r="1037" spans="1:11">
      <c r="A1037" s="182" t="s">
        <v>77</v>
      </c>
      <c r="B1037" s="102"/>
      <c r="C1037" s="75" t="s">
        <v>129</v>
      </c>
      <c r="D1037" s="106" t="s">
        <v>275</v>
      </c>
      <c r="E1037" s="145" t="s">
        <v>561</v>
      </c>
      <c r="F1037" s="148" t="s">
        <v>78</v>
      </c>
      <c r="G1037" s="148">
        <v>900203</v>
      </c>
      <c r="H1037" s="146">
        <v>937.5</v>
      </c>
      <c r="I1037" s="146">
        <v>937</v>
      </c>
      <c r="J1037" s="181">
        <v>937</v>
      </c>
      <c r="K1037" s="136"/>
    </row>
    <row r="1038" spans="1:11" ht="26.4">
      <c r="A1038" s="182" t="s">
        <v>79</v>
      </c>
      <c r="B1038" s="102"/>
      <c r="C1038" s="75" t="s">
        <v>129</v>
      </c>
      <c r="D1038" s="106" t="s">
        <v>275</v>
      </c>
      <c r="E1038" s="145" t="s">
        <v>561</v>
      </c>
      <c r="F1038" s="148" t="s">
        <v>80</v>
      </c>
      <c r="G1038" s="148"/>
      <c r="H1038" s="146">
        <f>H1039</f>
        <v>24217.5</v>
      </c>
      <c r="I1038" s="146">
        <f t="shared" ref="I1038:J1038" si="430">I1039</f>
        <v>23885</v>
      </c>
      <c r="J1038" s="181">
        <f t="shared" si="430"/>
        <v>23885</v>
      </c>
      <c r="K1038" s="136"/>
    </row>
    <row r="1039" spans="1:11">
      <c r="A1039" s="182" t="s">
        <v>81</v>
      </c>
      <c r="B1039" s="102"/>
      <c r="C1039" s="75" t="s">
        <v>129</v>
      </c>
      <c r="D1039" s="106" t="s">
        <v>275</v>
      </c>
      <c r="E1039" s="145" t="s">
        <v>561</v>
      </c>
      <c r="F1039" s="148" t="s">
        <v>82</v>
      </c>
      <c r="G1039" s="148">
        <v>900203</v>
      </c>
      <c r="H1039" s="146">
        <v>24217.5</v>
      </c>
      <c r="I1039" s="146">
        <v>23885</v>
      </c>
      <c r="J1039" s="181">
        <v>23885</v>
      </c>
      <c r="K1039" s="136"/>
    </row>
    <row r="1040" spans="1:11" ht="52.8">
      <c r="A1040" s="186" t="s">
        <v>611</v>
      </c>
      <c r="B1040" s="120"/>
      <c r="C1040" s="84" t="s">
        <v>129</v>
      </c>
      <c r="D1040" s="70" t="s">
        <v>275</v>
      </c>
      <c r="E1040" s="141" t="s">
        <v>260</v>
      </c>
      <c r="F1040" s="149"/>
      <c r="G1040" s="149"/>
      <c r="H1040" s="144">
        <f>H1041+H1056+H1051+H1048</f>
        <v>58421.4</v>
      </c>
      <c r="I1040" s="144">
        <f t="shared" ref="I1040:J1040" si="431">I1041+I1056+I1051+I1048</f>
        <v>54354.7</v>
      </c>
      <c r="J1040" s="177">
        <f t="shared" si="431"/>
        <v>57636.4</v>
      </c>
      <c r="K1040" s="136"/>
    </row>
    <row r="1041" spans="1:11" ht="39.6">
      <c r="A1041" s="182" t="s">
        <v>562</v>
      </c>
      <c r="B1041" s="102"/>
      <c r="C1041" s="75" t="s">
        <v>129</v>
      </c>
      <c r="D1041" s="106" t="s">
        <v>275</v>
      </c>
      <c r="E1041" s="145" t="s">
        <v>563</v>
      </c>
      <c r="F1041" s="148"/>
      <c r="G1041" s="148"/>
      <c r="H1041" s="146">
        <f>H1042+H1045</f>
        <v>23852</v>
      </c>
      <c r="I1041" s="146">
        <f t="shared" ref="I1041:J1041" si="432">I1042+I1045</f>
        <v>22414</v>
      </c>
      <c r="J1041" s="181">
        <f t="shared" si="432"/>
        <v>22414</v>
      </c>
      <c r="K1041" s="136"/>
    </row>
    <row r="1042" spans="1:11">
      <c r="A1042" s="182" t="s">
        <v>68</v>
      </c>
      <c r="B1042" s="102"/>
      <c r="C1042" s="75" t="s">
        <v>129</v>
      </c>
      <c r="D1042" s="106" t="s">
        <v>275</v>
      </c>
      <c r="E1042" s="145" t="s">
        <v>563</v>
      </c>
      <c r="F1042" s="148" t="s">
        <v>69</v>
      </c>
      <c r="G1042" s="148"/>
      <c r="H1042" s="146">
        <f>H1043+H1044</f>
        <v>23030</v>
      </c>
      <c r="I1042" s="146">
        <f t="shared" ref="I1042:J1042" si="433">I1043+I1044</f>
        <v>22414</v>
      </c>
      <c r="J1042" s="181">
        <f t="shared" si="433"/>
        <v>22414</v>
      </c>
      <c r="K1042" s="136"/>
    </row>
    <row r="1043" spans="1:11" ht="26.4">
      <c r="A1043" s="182" t="s">
        <v>70</v>
      </c>
      <c r="B1043" s="102"/>
      <c r="C1043" s="75" t="s">
        <v>129</v>
      </c>
      <c r="D1043" s="106" t="s">
        <v>275</v>
      </c>
      <c r="E1043" s="145" t="s">
        <v>563</v>
      </c>
      <c r="F1043" s="148" t="s">
        <v>71</v>
      </c>
      <c r="G1043" s="148">
        <v>900302</v>
      </c>
      <c r="H1043" s="146">
        <v>18193</v>
      </c>
      <c r="I1043" s="146">
        <v>17707</v>
      </c>
      <c r="J1043" s="181">
        <v>17707</v>
      </c>
      <c r="K1043" s="136"/>
    </row>
    <row r="1044" spans="1:11" ht="26.4">
      <c r="A1044" s="182" t="s">
        <v>70</v>
      </c>
      <c r="B1044" s="143"/>
      <c r="C1044" s="75" t="s">
        <v>129</v>
      </c>
      <c r="D1044" s="106" t="s">
        <v>275</v>
      </c>
      <c r="E1044" s="145" t="s">
        <v>563</v>
      </c>
      <c r="F1044" s="148" t="s">
        <v>71</v>
      </c>
      <c r="G1044" s="148">
        <v>900100</v>
      </c>
      <c r="H1044" s="146">
        <v>4837</v>
      </c>
      <c r="I1044" s="146">
        <v>4707</v>
      </c>
      <c r="J1044" s="181">
        <v>4707</v>
      </c>
      <c r="K1044" s="136"/>
    </row>
    <row r="1045" spans="1:11" ht="26.4">
      <c r="A1045" s="182" t="s">
        <v>79</v>
      </c>
      <c r="B1045" s="143"/>
      <c r="C1045" s="75" t="s">
        <v>129</v>
      </c>
      <c r="D1045" s="106" t="s">
        <v>275</v>
      </c>
      <c r="E1045" s="145" t="s">
        <v>563</v>
      </c>
      <c r="F1045" s="148" t="s">
        <v>80</v>
      </c>
      <c r="G1045" s="148"/>
      <c r="H1045" s="146">
        <f>H1046+H1047</f>
        <v>822</v>
      </c>
      <c r="I1045" s="146">
        <f t="shared" ref="I1045:J1045" si="434">I1046+I1047</f>
        <v>0</v>
      </c>
      <c r="J1045" s="181">
        <f t="shared" si="434"/>
        <v>0</v>
      </c>
      <c r="K1045" s="136"/>
    </row>
    <row r="1046" spans="1:11">
      <c r="A1046" s="182" t="s">
        <v>81</v>
      </c>
      <c r="B1046" s="143"/>
      <c r="C1046" s="75" t="s">
        <v>129</v>
      </c>
      <c r="D1046" s="106" t="s">
        <v>275</v>
      </c>
      <c r="E1046" s="145" t="s">
        <v>563</v>
      </c>
      <c r="F1046" s="148" t="s">
        <v>82</v>
      </c>
      <c r="G1046" s="148">
        <v>900302</v>
      </c>
      <c r="H1046" s="164">
        <v>649</v>
      </c>
      <c r="I1046" s="146">
        <v>0</v>
      </c>
      <c r="J1046" s="181">
        <v>0</v>
      </c>
      <c r="K1046" s="136"/>
    </row>
    <row r="1047" spans="1:11">
      <c r="A1047" s="182" t="s">
        <v>81</v>
      </c>
      <c r="B1047" s="143"/>
      <c r="C1047" s="75" t="s">
        <v>129</v>
      </c>
      <c r="D1047" s="106" t="s">
        <v>275</v>
      </c>
      <c r="E1047" s="145" t="s">
        <v>563</v>
      </c>
      <c r="F1047" s="148" t="s">
        <v>82</v>
      </c>
      <c r="G1047" s="148">
        <v>900100</v>
      </c>
      <c r="H1047" s="164">
        <v>173</v>
      </c>
      <c r="I1047" s="146">
        <v>0</v>
      </c>
      <c r="J1047" s="181">
        <v>0</v>
      </c>
      <c r="K1047" s="136"/>
    </row>
    <row r="1048" spans="1:11" ht="39.6">
      <c r="A1048" s="182" t="s">
        <v>874</v>
      </c>
      <c r="B1048" s="143"/>
      <c r="C1048" s="75" t="s">
        <v>129</v>
      </c>
      <c r="D1048" s="106" t="s">
        <v>275</v>
      </c>
      <c r="E1048" s="145" t="s">
        <v>875</v>
      </c>
      <c r="F1048" s="148"/>
      <c r="G1048" s="148"/>
      <c r="H1048" s="146">
        <f>H1049</f>
        <v>2992.1</v>
      </c>
      <c r="I1048" s="146">
        <f t="shared" ref="I1048:J1049" si="435">I1049</f>
        <v>0</v>
      </c>
      <c r="J1048" s="181">
        <f t="shared" si="435"/>
        <v>0</v>
      </c>
      <c r="K1048" s="136"/>
    </row>
    <row r="1049" spans="1:11">
      <c r="A1049" s="182" t="s">
        <v>68</v>
      </c>
      <c r="B1049" s="143"/>
      <c r="C1049" s="75" t="s">
        <v>129</v>
      </c>
      <c r="D1049" s="106" t="s">
        <v>275</v>
      </c>
      <c r="E1049" s="145" t="s">
        <v>875</v>
      </c>
      <c r="F1049" s="148" t="s">
        <v>69</v>
      </c>
      <c r="G1049" s="148"/>
      <c r="H1049" s="146">
        <f>H1050</f>
        <v>2992.1</v>
      </c>
      <c r="I1049" s="146">
        <f t="shared" si="435"/>
        <v>0</v>
      </c>
      <c r="J1049" s="181">
        <f t="shared" si="435"/>
        <v>0</v>
      </c>
      <c r="K1049" s="136"/>
    </row>
    <row r="1050" spans="1:11" ht="26.4">
      <c r="A1050" s="182" t="s">
        <v>70</v>
      </c>
      <c r="B1050" s="143"/>
      <c r="C1050" s="75" t="s">
        <v>129</v>
      </c>
      <c r="D1050" s="106" t="s">
        <v>275</v>
      </c>
      <c r="E1050" s="145" t="s">
        <v>875</v>
      </c>
      <c r="F1050" s="148" t="s">
        <v>71</v>
      </c>
      <c r="G1050" s="148">
        <v>900100</v>
      </c>
      <c r="H1050" s="146">
        <v>2992.1</v>
      </c>
      <c r="I1050" s="146">
        <v>0</v>
      </c>
      <c r="J1050" s="181">
        <v>0</v>
      </c>
      <c r="K1050" s="136"/>
    </row>
    <row r="1051" spans="1:11" ht="26.4">
      <c r="A1051" s="199" t="s">
        <v>612</v>
      </c>
      <c r="B1051" s="143"/>
      <c r="C1051" s="75" t="s">
        <v>129</v>
      </c>
      <c r="D1051" s="106" t="s">
        <v>275</v>
      </c>
      <c r="E1051" s="145" t="s">
        <v>613</v>
      </c>
      <c r="F1051" s="148"/>
      <c r="G1051" s="87"/>
      <c r="H1051" s="146">
        <f>H1052+H1054</f>
        <v>27</v>
      </c>
      <c r="I1051" s="146">
        <f t="shared" ref="I1051:J1052" si="436">I1052</f>
        <v>71</v>
      </c>
      <c r="J1051" s="181">
        <f t="shared" si="436"/>
        <v>71</v>
      </c>
      <c r="K1051" s="136"/>
    </row>
    <row r="1052" spans="1:11">
      <c r="A1052" s="182" t="s">
        <v>111</v>
      </c>
      <c r="B1052" s="143"/>
      <c r="C1052" s="75" t="s">
        <v>129</v>
      </c>
      <c r="D1052" s="106" t="s">
        <v>275</v>
      </c>
      <c r="E1052" s="145" t="s">
        <v>613</v>
      </c>
      <c r="F1052" s="148" t="s">
        <v>112</v>
      </c>
      <c r="G1052" s="148"/>
      <c r="H1052" s="146">
        <f>H1053</f>
        <v>25.8</v>
      </c>
      <c r="I1052" s="146">
        <f t="shared" si="436"/>
        <v>71</v>
      </c>
      <c r="J1052" s="181">
        <f t="shared" si="436"/>
        <v>71</v>
      </c>
      <c r="K1052" s="136"/>
    </row>
    <row r="1053" spans="1:11">
      <c r="A1053" s="182" t="s">
        <v>115</v>
      </c>
      <c r="B1053" s="143"/>
      <c r="C1053" s="75" t="s">
        <v>129</v>
      </c>
      <c r="D1053" s="106" t="s">
        <v>275</v>
      </c>
      <c r="E1053" s="145" t="s">
        <v>613</v>
      </c>
      <c r="F1053" s="148" t="s">
        <v>116</v>
      </c>
      <c r="G1053" s="148">
        <v>900303</v>
      </c>
      <c r="H1053" s="146">
        <v>25.8</v>
      </c>
      <c r="I1053" s="146">
        <v>71</v>
      </c>
      <c r="J1053" s="181">
        <v>71</v>
      </c>
      <c r="K1053" s="136"/>
    </row>
    <row r="1054" spans="1:11" ht="26.4">
      <c r="A1054" s="182" t="s">
        <v>79</v>
      </c>
      <c r="B1054" s="143"/>
      <c r="C1054" s="75" t="s">
        <v>129</v>
      </c>
      <c r="D1054" s="106" t="s">
        <v>275</v>
      </c>
      <c r="E1054" s="145" t="s">
        <v>613</v>
      </c>
      <c r="F1054" s="148" t="s">
        <v>80</v>
      </c>
      <c r="G1054" s="148"/>
      <c r="H1054" s="146">
        <f>H1055</f>
        <v>1.2</v>
      </c>
      <c r="I1054" s="146"/>
      <c r="J1054" s="181"/>
      <c r="K1054" s="136"/>
    </row>
    <row r="1055" spans="1:11">
      <c r="A1055" s="182" t="s">
        <v>81</v>
      </c>
      <c r="B1055" s="143"/>
      <c r="C1055" s="75" t="s">
        <v>129</v>
      </c>
      <c r="D1055" s="106" t="s">
        <v>275</v>
      </c>
      <c r="E1055" s="145" t="s">
        <v>613</v>
      </c>
      <c r="F1055" s="148" t="s">
        <v>82</v>
      </c>
      <c r="G1055" s="148">
        <v>900303</v>
      </c>
      <c r="H1055" s="146">
        <v>1.2</v>
      </c>
      <c r="I1055" s="146"/>
      <c r="J1055" s="181"/>
      <c r="K1055" s="136"/>
    </row>
    <row r="1056" spans="1:11" ht="26.4">
      <c r="A1056" s="182" t="s">
        <v>564</v>
      </c>
      <c r="B1056" s="143"/>
      <c r="C1056" s="75" t="s">
        <v>129</v>
      </c>
      <c r="D1056" s="106" t="s">
        <v>275</v>
      </c>
      <c r="E1056" s="145" t="s">
        <v>565</v>
      </c>
      <c r="F1056" s="148"/>
      <c r="G1056" s="148"/>
      <c r="H1056" s="146">
        <f>H1057</f>
        <v>31550.3</v>
      </c>
      <c r="I1056" s="146">
        <f t="shared" ref="I1056:J1056" si="437">I1057</f>
        <v>31869.7</v>
      </c>
      <c r="J1056" s="181">
        <f t="shared" si="437"/>
        <v>35151.4</v>
      </c>
      <c r="K1056" s="136"/>
    </row>
    <row r="1057" spans="1:11" ht="14.4" customHeight="1">
      <c r="A1057" s="182" t="s">
        <v>68</v>
      </c>
      <c r="B1057" s="143"/>
      <c r="C1057" s="75" t="s">
        <v>129</v>
      </c>
      <c r="D1057" s="106" t="s">
        <v>275</v>
      </c>
      <c r="E1057" s="145" t="s">
        <v>565</v>
      </c>
      <c r="F1057" s="148">
        <v>200</v>
      </c>
      <c r="G1057" s="148"/>
      <c r="H1057" s="146">
        <f>H1059+H1060+H1058</f>
        <v>31550.3</v>
      </c>
      <c r="I1057" s="146">
        <f t="shared" ref="I1057:J1057" si="438">I1059+I1060+I1058</f>
        <v>31869.7</v>
      </c>
      <c r="J1057" s="181">
        <f t="shared" si="438"/>
        <v>35151.4</v>
      </c>
      <c r="K1057" s="136"/>
    </row>
    <row r="1058" spans="1:11" ht="26.4">
      <c r="A1058" s="182" t="s">
        <v>70</v>
      </c>
      <c r="B1058" s="100"/>
      <c r="C1058" s="75" t="s">
        <v>129</v>
      </c>
      <c r="D1058" s="106" t="s">
        <v>275</v>
      </c>
      <c r="E1058" s="145" t="s">
        <v>565</v>
      </c>
      <c r="F1058" s="148">
        <v>240</v>
      </c>
      <c r="G1058" s="148">
        <v>900202</v>
      </c>
      <c r="H1058" s="146">
        <v>17668.099999999999</v>
      </c>
      <c r="I1058" s="146">
        <v>17847</v>
      </c>
      <c r="J1058" s="181">
        <v>18981.8</v>
      </c>
      <c r="K1058" s="136"/>
    </row>
    <row r="1059" spans="1:11" ht="26.4">
      <c r="A1059" s="182" t="s">
        <v>70</v>
      </c>
      <c r="B1059" s="101"/>
      <c r="C1059" s="75" t="s">
        <v>129</v>
      </c>
      <c r="D1059" s="106" t="s">
        <v>275</v>
      </c>
      <c r="E1059" s="145" t="s">
        <v>565</v>
      </c>
      <c r="F1059" s="148">
        <v>240</v>
      </c>
      <c r="G1059" s="148">
        <v>900302</v>
      </c>
      <c r="H1059" s="146">
        <v>10727.1</v>
      </c>
      <c r="I1059" s="146">
        <v>10835.7</v>
      </c>
      <c r="J1059" s="181">
        <v>12654.5</v>
      </c>
      <c r="K1059" s="136"/>
    </row>
    <row r="1060" spans="1:11" ht="26.4">
      <c r="A1060" s="182" t="s">
        <v>70</v>
      </c>
      <c r="B1060" s="101"/>
      <c r="C1060" s="75" t="s">
        <v>129</v>
      </c>
      <c r="D1060" s="106" t="s">
        <v>275</v>
      </c>
      <c r="E1060" s="145" t="s">
        <v>565</v>
      </c>
      <c r="F1060" s="148">
        <v>240</v>
      </c>
      <c r="G1060" s="148">
        <v>900100</v>
      </c>
      <c r="H1060" s="146">
        <v>3155.1</v>
      </c>
      <c r="I1060" s="146">
        <v>3187</v>
      </c>
      <c r="J1060" s="181">
        <v>3515.1</v>
      </c>
      <c r="K1060" s="136"/>
    </row>
    <row r="1061" spans="1:11" ht="52.8">
      <c r="A1061" s="186" t="s">
        <v>264</v>
      </c>
      <c r="B1061" s="101"/>
      <c r="C1061" s="84" t="s">
        <v>129</v>
      </c>
      <c r="D1061" s="70" t="s">
        <v>275</v>
      </c>
      <c r="E1061" s="141" t="s">
        <v>567</v>
      </c>
      <c r="F1061" s="149"/>
      <c r="G1061" s="149"/>
      <c r="H1061" s="144">
        <f t="shared" ref="H1061:J1063" si="439">H1062</f>
        <v>2538.5</v>
      </c>
      <c r="I1061" s="144">
        <f t="shared" si="439"/>
        <v>2899.4</v>
      </c>
      <c r="J1061" s="177">
        <f t="shared" si="439"/>
        <v>2899.4</v>
      </c>
      <c r="K1061" s="136"/>
    </row>
    <row r="1062" spans="1:11" ht="26.4">
      <c r="A1062" s="202" t="s">
        <v>566</v>
      </c>
      <c r="B1062" s="101"/>
      <c r="C1062" s="75" t="s">
        <v>129</v>
      </c>
      <c r="D1062" s="106" t="s">
        <v>275</v>
      </c>
      <c r="E1062" s="145" t="s">
        <v>568</v>
      </c>
      <c r="F1062" s="148"/>
      <c r="G1062" s="148"/>
      <c r="H1062" s="146">
        <f t="shared" si="439"/>
        <v>2538.5</v>
      </c>
      <c r="I1062" s="146">
        <f t="shared" si="439"/>
        <v>2899.4</v>
      </c>
      <c r="J1062" s="181">
        <f t="shared" si="439"/>
        <v>2899.4</v>
      </c>
      <c r="K1062" s="136"/>
    </row>
    <row r="1063" spans="1:11" ht="26.4">
      <c r="A1063" s="182" t="s">
        <v>79</v>
      </c>
      <c r="B1063" s="101"/>
      <c r="C1063" s="75" t="s">
        <v>129</v>
      </c>
      <c r="D1063" s="106" t="s">
        <v>275</v>
      </c>
      <c r="E1063" s="145" t="s">
        <v>568</v>
      </c>
      <c r="F1063" s="148" t="s">
        <v>80</v>
      </c>
      <c r="G1063" s="148"/>
      <c r="H1063" s="146">
        <f>H1064</f>
        <v>2538.5</v>
      </c>
      <c r="I1063" s="146">
        <f t="shared" si="439"/>
        <v>2899.4</v>
      </c>
      <c r="J1063" s="181">
        <f t="shared" si="439"/>
        <v>2899.4</v>
      </c>
      <c r="K1063" s="136"/>
    </row>
    <row r="1064" spans="1:11">
      <c r="A1064" s="182" t="s">
        <v>81</v>
      </c>
      <c r="B1064" s="101"/>
      <c r="C1064" s="75" t="s">
        <v>129</v>
      </c>
      <c r="D1064" s="106" t="s">
        <v>275</v>
      </c>
      <c r="E1064" s="145" t="s">
        <v>568</v>
      </c>
      <c r="F1064" s="148" t="s">
        <v>82</v>
      </c>
      <c r="G1064" s="148">
        <v>900100</v>
      </c>
      <c r="H1064" s="146">
        <v>2538.5</v>
      </c>
      <c r="I1064" s="146">
        <v>2899.4</v>
      </c>
      <c r="J1064" s="181">
        <v>2899.4</v>
      </c>
      <c r="K1064" s="136"/>
    </row>
    <row r="1065" spans="1:11">
      <c r="A1065" s="186" t="s">
        <v>574</v>
      </c>
      <c r="B1065" s="101"/>
      <c r="C1065" s="73" t="s">
        <v>129</v>
      </c>
      <c r="D1065" s="70" t="s">
        <v>275</v>
      </c>
      <c r="E1065" s="141" t="s">
        <v>576</v>
      </c>
      <c r="F1065" s="152"/>
      <c r="G1065" s="152"/>
      <c r="H1065" s="170">
        <f>H1066+H1071</f>
        <v>6131.4</v>
      </c>
      <c r="I1065" s="170">
        <f t="shared" ref="I1065:J1065" si="440">I1066+I1071</f>
        <v>6530.2000000000007</v>
      </c>
      <c r="J1065" s="217">
        <f t="shared" si="440"/>
        <v>0</v>
      </c>
      <c r="K1065" s="136"/>
    </row>
    <row r="1066" spans="1:11" ht="79.2">
      <c r="A1066" s="199" t="s">
        <v>838</v>
      </c>
      <c r="B1066" s="101"/>
      <c r="C1066" s="75" t="s">
        <v>129</v>
      </c>
      <c r="D1066" s="106" t="s">
        <v>275</v>
      </c>
      <c r="E1066" s="145" t="s">
        <v>802</v>
      </c>
      <c r="F1066" s="148"/>
      <c r="G1066" s="148"/>
      <c r="H1066" s="171">
        <f>H1067</f>
        <v>4131.3999999999996</v>
      </c>
      <c r="I1066" s="171">
        <f>I1067</f>
        <v>4530.2000000000007</v>
      </c>
      <c r="J1066" s="218">
        <f>J1067</f>
        <v>0</v>
      </c>
      <c r="K1066" s="136"/>
    </row>
    <row r="1067" spans="1:11">
      <c r="A1067" s="182" t="s">
        <v>68</v>
      </c>
      <c r="B1067" s="101"/>
      <c r="C1067" s="75" t="s">
        <v>129</v>
      </c>
      <c r="D1067" s="106" t="s">
        <v>275</v>
      </c>
      <c r="E1067" s="145" t="s">
        <v>802</v>
      </c>
      <c r="F1067" s="148">
        <v>200</v>
      </c>
      <c r="G1067" s="148"/>
      <c r="H1067" s="171">
        <f>SUM(H1068:H1070)</f>
        <v>4131.3999999999996</v>
      </c>
      <c r="I1067" s="171">
        <f>I1068+I1070+I1069</f>
        <v>4530.2000000000007</v>
      </c>
      <c r="J1067" s="218">
        <f>J1068+J1070+J1069</f>
        <v>0</v>
      </c>
      <c r="K1067" s="136"/>
    </row>
    <row r="1068" spans="1:11" ht="26.4">
      <c r="A1068" s="182" t="s">
        <v>70</v>
      </c>
      <c r="B1068" s="101"/>
      <c r="C1068" s="75" t="s">
        <v>129</v>
      </c>
      <c r="D1068" s="106" t="s">
        <v>275</v>
      </c>
      <c r="E1068" s="145" t="s">
        <v>802</v>
      </c>
      <c r="F1068" s="87">
        <v>240</v>
      </c>
      <c r="G1068" s="148">
        <v>900202</v>
      </c>
      <c r="H1068" s="160">
        <v>3023</v>
      </c>
      <c r="I1068" s="146">
        <v>3314.8</v>
      </c>
      <c r="J1068" s="218">
        <v>0</v>
      </c>
      <c r="K1068" s="136"/>
    </row>
    <row r="1069" spans="1:11" ht="26.4">
      <c r="A1069" s="182" t="s">
        <v>70</v>
      </c>
      <c r="B1069" s="101"/>
      <c r="C1069" s="75" t="s">
        <v>129</v>
      </c>
      <c r="D1069" s="106" t="s">
        <v>275</v>
      </c>
      <c r="E1069" s="145" t="s">
        <v>802</v>
      </c>
      <c r="F1069" s="87">
        <v>240</v>
      </c>
      <c r="G1069" s="148">
        <v>900302</v>
      </c>
      <c r="H1069" s="160">
        <v>1007.6</v>
      </c>
      <c r="I1069" s="146">
        <v>1104.9000000000001</v>
      </c>
      <c r="J1069" s="218">
        <v>0</v>
      </c>
      <c r="K1069" s="136"/>
    </row>
    <row r="1070" spans="1:11" ht="26.4">
      <c r="A1070" s="182" t="s">
        <v>70</v>
      </c>
      <c r="B1070" s="143"/>
      <c r="C1070" s="147" t="s">
        <v>129</v>
      </c>
      <c r="D1070" s="106" t="s">
        <v>275</v>
      </c>
      <c r="E1070" s="145" t="s">
        <v>802</v>
      </c>
      <c r="F1070" s="87">
        <v>240</v>
      </c>
      <c r="G1070" s="148">
        <v>900100</v>
      </c>
      <c r="H1070" s="160">
        <v>100.8</v>
      </c>
      <c r="I1070" s="171">
        <v>110.5</v>
      </c>
      <c r="J1070" s="218">
        <v>0</v>
      </c>
      <c r="K1070" s="136"/>
    </row>
    <row r="1071" spans="1:11" ht="26.4">
      <c r="A1071" s="199" t="s">
        <v>575</v>
      </c>
      <c r="B1071" s="101"/>
      <c r="C1071" s="88" t="s">
        <v>129</v>
      </c>
      <c r="D1071" s="106" t="s">
        <v>275</v>
      </c>
      <c r="E1071" s="145" t="s">
        <v>577</v>
      </c>
      <c r="F1071" s="148"/>
      <c r="G1071" s="148"/>
      <c r="H1071" s="171">
        <f>H1072</f>
        <v>2000</v>
      </c>
      <c r="I1071" s="171">
        <f>I1072</f>
        <v>2000</v>
      </c>
      <c r="J1071" s="218">
        <f>J1072</f>
        <v>0</v>
      </c>
      <c r="K1071" s="136"/>
    </row>
    <row r="1072" spans="1:11">
      <c r="A1072" s="182" t="s">
        <v>68</v>
      </c>
      <c r="B1072" s="102"/>
      <c r="C1072" s="75" t="s">
        <v>129</v>
      </c>
      <c r="D1072" s="106" t="s">
        <v>275</v>
      </c>
      <c r="E1072" s="145" t="s">
        <v>577</v>
      </c>
      <c r="F1072" s="148">
        <v>200</v>
      </c>
      <c r="G1072" s="148"/>
      <c r="H1072" s="171">
        <f>H1073+H1074</f>
        <v>2000</v>
      </c>
      <c r="I1072" s="171">
        <f>I1073+I1074</f>
        <v>2000</v>
      </c>
      <c r="J1072" s="218">
        <f>J1073+J1074</f>
        <v>0</v>
      </c>
      <c r="K1072" s="136"/>
    </row>
    <row r="1073" spans="1:11" ht="26.4">
      <c r="A1073" s="182" t="s">
        <v>70</v>
      </c>
      <c r="B1073" s="143"/>
      <c r="C1073" s="147" t="s">
        <v>129</v>
      </c>
      <c r="D1073" s="106" t="s">
        <v>275</v>
      </c>
      <c r="E1073" s="145" t="s">
        <v>577</v>
      </c>
      <c r="F1073" s="87">
        <v>240</v>
      </c>
      <c r="G1073" s="148">
        <v>900304</v>
      </c>
      <c r="H1073" s="146">
        <v>1000</v>
      </c>
      <c r="I1073" s="171">
        <v>1000</v>
      </c>
      <c r="J1073" s="218">
        <v>0</v>
      </c>
      <c r="K1073" s="136"/>
    </row>
    <row r="1074" spans="1:11" ht="26.4">
      <c r="A1074" s="182" t="s">
        <v>70</v>
      </c>
      <c r="B1074" s="143"/>
      <c r="C1074" s="147" t="s">
        <v>129</v>
      </c>
      <c r="D1074" s="106" t="s">
        <v>275</v>
      </c>
      <c r="E1074" s="145" t="s">
        <v>577</v>
      </c>
      <c r="F1074" s="87">
        <v>240</v>
      </c>
      <c r="G1074" s="148">
        <v>900100</v>
      </c>
      <c r="H1074" s="146">
        <v>1000</v>
      </c>
      <c r="I1074" s="171">
        <v>1000</v>
      </c>
      <c r="J1074" s="218">
        <v>0</v>
      </c>
      <c r="K1074" s="136"/>
    </row>
    <row r="1075" spans="1:11" ht="26.4">
      <c r="A1075" s="179" t="s">
        <v>545</v>
      </c>
      <c r="B1075" s="143"/>
      <c r="C1075" s="139" t="s">
        <v>129</v>
      </c>
      <c r="D1075" s="70" t="s">
        <v>275</v>
      </c>
      <c r="E1075" s="141" t="s">
        <v>172</v>
      </c>
      <c r="F1075" s="90"/>
      <c r="G1075" s="149"/>
      <c r="H1075" s="144">
        <f>H1076</f>
        <v>1280.7</v>
      </c>
      <c r="I1075" s="144">
        <f t="shared" ref="I1075:J1076" si="441">I1076</f>
        <v>0</v>
      </c>
      <c r="J1075" s="177">
        <f t="shared" si="441"/>
        <v>0</v>
      </c>
      <c r="K1075" s="136"/>
    </row>
    <row r="1076" spans="1:11">
      <c r="A1076" s="179" t="s">
        <v>546</v>
      </c>
      <c r="B1076" s="143"/>
      <c r="C1076" s="139" t="s">
        <v>129</v>
      </c>
      <c r="D1076" s="70" t="s">
        <v>275</v>
      </c>
      <c r="E1076" s="141" t="s">
        <v>173</v>
      </c>
      <c r="F1076" s="90"/>
      <c r="G1076" s="149"/>
      <c r="H1076" s="144">
        <f>H1077</f>
        <v>1280.7</v>
      </c>
      <c r="I1076" s="144">
        <f t="shared" si="441"/>
        <v>0</v>
      </c>
      <c r="J1076" s="177">
        <f t="shared" si="441"/>
        <v>0</v>
      </c>
      <c r="K1076" s="136"/>
    </row>
    <row r="1077" spans="1:11" ht="39.6">
      <c r="A1077" s="203" t="s">
        <v>547</v>
      </c>
      <c r="B1077" s="143"/>
      <c r="C1077" s="139" t="s">
        <v>129</v>
      </c>
      <c r="D1077" s="70" t="s">
        <v>275</v>
      </c>
      <c r="E1077" s="141" t="s">
        <v>179</v>
      </c>
      <c r="F1077" s="149"/>
      <c r="G1077" s="149"/>
      <c r="H1077" s="144">
        <f t="shared" ref="H1077:J1079" si="442">H1078</f>
        <v>1280.7</v>
      </c>
      <c r="I1077" s="144">
        <f t="shared" si="442"/>
        <v>0</v>
      </c>
      <c r="J1077" s="177">
        <f t="shared" si="442"/>
        <v>0</v>
      </c>
      <c r="K1077" s="136"/>
    </row>
    <row r="1078" spans="1:11">
      <c r="A1078" s="204" t="s">
        <v>207</v>
      </c>
      <c r="B1078" s="143"/>
      <c r="C1078" s="147" t="s">
        <v>129</v>
      </c>
      <c r="D1078" s="106" t="s">
        <v>275</v>
      </c>
      <c r="E1078" s="145" t="s">
        <v>211</v>
      </c>
      <c r="F1078" s="148"/>
      <c r="G1078" s="148"/>
      <c r="H1078" s="146">
        <f>H1079+H1081</f>
        <v>1280.7</v>
      </c>
      <c r="I1078" s="146">
        <f t="shared" ref="I1078:J1078" si="443">I1079+I1081</f>
        <v>0</v>
      </c>
      <c r="J1078" s="181">
        <f t="shared" si="443"/>
        <v>0</v>
      </c>
      <c r="K1078" s="136"/>
    </row>
    <row r="1079" spans="1:11">
      <c r="A1079" s="182" t="s">
        <v>68</v>
      </c>
      <c r="B1079" s="143"/>
      <c r="C1079" s="147" t="s">
        <v>129</v>
      </c>
      <c r="D1079" s="106" t="s">
        <v>275</v>
      </c>
      <c r="E1079" s="145" t="s">
        <v>211</v>
      </c>
      <c r="F1079" s="148">
        <v>200</v>
      </c>
      <c r="G1079" s="148"/>
      <c r="H1079" s="146">
        <f t="shared" si="442"/>
        <v>56</v>
      </c>
      <c r="I1079" s="146">
        <f t="shared" si="442"/>
        <v>0</v>
      </c>
      <c r="J1079" s="181">
        <f t="shared" si="442"/>
        <v>0</v>
      </c>
      <c r="K1079" s="136"/>
    </row>
    <row r="1080" spans="1:11" ht="26.4">
      <c r="A1080" s="182" t="s">
        <v>70</v>
      </c>
      <c r="B1080" s="143"/>
      <c r="C1080" s="147" t="s">
        <v>129</v>
      </c>
      <c r="D1080" s="106" t="s">
        <v>275</v>
      </c>
      <c r="E1080" s="145" t="s">
        <v>211</v>
      </c>
      <c r="F1080" s="148">
        <v>240</v>
      </c>
      <c r="G1080" s="148">
        <v>900100</v>
      </c>
      <c r="H1080" s="146">
        <v>56</v>
      </c>
      <c r="I1080" s="146">
        <v>0</v>
      </c>
      <c r="J1080" s="181">
        <v>0</v>
      </c>
      <c r="K1080" s="136"/>
    </row>
    <row r="1081" spans="1:11" ht="26.4">
      <c r="A1081" s="182" t="s">
        <v>79</v>
      </c>
      <c r="B1081" s="143"/>
      <c r="C1081" s="147" t="s">
        <v>129</v>
      </c>
      <c r="D1081" s="106" t="s">
        <v>275</v>
      </c>
      <c r="E1081" s="145" t="s">
        <v>211</v>
      </c>
      <c r="F1081" s="148">
        <v>600</v>
      </c>
      <c r="G1081" s="148"/>
      <c r="H1081" s="146">
        <f>H1082</f>
        <v>1224.7</v>
      </c>
      <c r="I1081" s="146">
        <f t="shared" ref="I1081:J1081" si="444">I1082</f>
        <v>0</v>
      </c>
      <c r="J1081" s="181">
        <f t="shared" si="444"/>
        <v>0</v>
      </c>
      <c r="K1081" s="136"/>
    </row>
    <row r="1082" spans="1:11">
      <c r="A1082" s="182" t="s">
        <v>81</v>
      </c>
      <c r="B1082" s="143"/>
      <c r="C1082" s="147" t="s">
        <v>129</v>
      </c>
      <c r="D1082" s="106" t="s">
        <v>275</v>
      </c>
      <c r="E1082" s="145" t="s">
        <v>211</v>
      </c>
      <c r="F1082" s="148">
        <v>610</v>
      </c>
      <c r="G1082" s="148">
        <v>900100</v>
      </c>
      <c r="H1082" s="146">
        <v>1224.7</v>
      </c>
      <c r="I1082" s="146">
        <v>0</v>
      </c>
      <c r="J1082" s="181">
        <v>0</v>
      </c>
      <c r="K1082" s="136"/>
    </row>
    <row r="1083" spans="1:11" ht="26.4">
      <c r="A1083" s="188" t="s">
        <v>553</v>
      </c>
      <c r="B1083" s="143"/>
      <c r="C1083" s="139" t="s">
        <v>129</v>
      </c>
      <c r="D1083" s="70" t="s">
        <v>275</v>
      </c>
      <c r="E1083" s="141" t="s">
        <v>148</v>
      </c>
      <c r="F1083" s="149"/>
      <c r="G1083" s="148"/>
      <c r="H1083" s="144">
        <f>H1084</f>
        <v>440.4</v>
      </c>
      <c r="I1083" s="144">
        <f t="shared" ref="I1083:J1084" si="445">I1084</f>
        <v>0</v>
      </c>
      <c r="J1083" s="177">
        <f t="shared" si="445"/>
        <v>0</v>
      </c>
      <c r="K1083" s="136"/>
    </row>
    <row r="1084" spans="1:11">
      <c r="A1084" s="188" t="s">
        <v>548</v>
      </c>
      <c r="B1084" s="143"/>
      <c r="C1084" s="139" t="s">
        <v>129</v>
      </c>
      <c r="D1084" s="70" t="s">
        <v>275</v>
      </c>
      <c r="E1084" s="141" t="s">
        <v>550</v>
      </c>
      <c r="F1084" s="97"/>
      <c r="G1084" s="97"/>
      <c r="H1084" s="144">
        <f t="shared" ref="H1084:J1087" si="446">H1085</f>
        <v>440.4</v>
      </c>
      <c r="I1084" s="144">
        <f t="shared" si="445"/>
        <v>0</v>
      </c>
      <c r="J1084" s="177">
        <f t="shared" si="445"/>
        <v>0</v>
      </c>
      <c r="K1084" s="136"/>
    </row>
    <row r="1085" spans="1:11" ht="24.75" customHeight="1">
      <c r="A1085" s="201" t="s">
        <v>549</v>
      </c>
      <c r="B1085" s="143"/>
      <c r="C1085" s="139" t="s">
        <v>129</v>
      </c>
      <c r="D1085" s="70" t="s">
        <v>275</v>
      </c>
      <c r="E1085" s="141" t="s">
        <v>551</v>
      </c>
      <c r="F1085" s="149"/>
      <c r="G1085" s="149"/>
      <c r="H1085" s="144">
        <f t="shared" si="446"/>
        <v>440.4</v>
      </c>
      <c r="I1085" s="144">
        <f t="shared" si="446"/>
        <v>0</v>
      </c>
      <c r="J1085" s="177">
        <f t="shared" si="446"/>
        <v>0</v>
      </c>
      <c r="K1085" s="136"/>
    </row>
    <row r="1086" spans="1:11" ht="26.4">
      <c r="A1086" s="190" t="s">
        <v>229</v>
      </c>
      <c r="B1086" s="143"/>
      <c r="C1086" s="147" t="s">
        <v>129</v>
      </c>
      <c r="D1086" s="106" t="s">
        <v>275</v>
      </c>
      <c r="E1086" s="154" t="s">
        <v>552</v>
      </c>
      <c r="F1086" s="148"/>
      <c r="G1086" s="148"/>
      <c r="H1086" s="146">
        <f>H1087</f>
        <v>440.4</v>
      </c>
      <c r="I1086" s="146">
        <f t="shared" si="446"/>
        <v>0</v>
      </c>
      <c r="J1086" s="181">
        <f t="shared" si="446"/>
        <v>0</v>
      </c>
      <c r="K1086" s="136"/>
    </row>
    <row r="1087" spans="1:11" ht="26.4">
      <c r="A1087" s="182" t="s">
        <v>79</v>
      </c>
      <c r="B1087" s="143"/>
      <c r="C1087" s="147" t="s">
        <v>129</v>
      </c>
      <c r="D1087" s="106" t="s">
        <v>275</v>
      </c>
      <c r="E1087" s="154" t="s">
        <v>552</v>
      </c>
      <c r="F1087" s="148" t="s">
        <v>80</v>
      </c>
      <c r="G1087" s="148"/>
      <c r="H1087" s="146">
        <f>H1088</f>
        <v>440.4</v>
      </c>
      <c r="I1087" s="146">
        <f t="shared" si="446"/>
        <v>0</v>
      </c>
      <c r="J1087" s="181">
        <f t="shared" si="446"/>
        <v>0</v>
      </c>
      <c r="K1087" s="136"/>
    </row>
    <row r="1088" spans="1:11">
      <c r="A1088" s="182" t="s">
        <v>81</v>
      </c>
      <c r="B1088" s="99"/>
      <c r="C1088" s="147" t="s">
        <v>129</v>
      </c>
      <c r="D1088" s="106" t="s">
        <v>275</v>
      </c>
      <c r="E1088" s="154" t="s">
        <v>552</v>
      </c>
      <c r="F1088" s="148" t="s">
        <v>82</v>
      </c>
      <c r="G1088" s="148">
        <v>900100</v>
      </c>
      <c r="H1088" s="146">
        <v>440.4</v>
      </c>
      <c r="I1088" s="146">
        <v>0</v>
      </c>
      <c r="J1088" s="181">
        <v>0</v>
      </c>
      <c r="K1088" s="136"/>
    </row>
    <row r="1089" spans="1:11" ht="39.6">
      <c r="A1089" s="186" t="s">
        <v>529</v>
      </c>
      <c r="B1089" s="143"/>
      <c r="C1089" s="139" t="s">
        <v>129</v>
      </c>
      <c r="D1089" s="70" t="s">
        <v>275</v>
      </c>
      <c r="E1089" s="141" t="s">
        <v>159</v>
      </c>
      <c r="F1089" s="148"/>
      <c r="G1089" s="148"/>
      <c r="H1089" s="144">
        <f>H1090</f>
        <v>1650</v>
      </c>
      <c r="I1089" s="144">
        <f t="shared" ref="I1089:J1092" si="447">I1090</f>
        <v>0</v>
      </c>
      <c r="J1089" s="144">
        <f t="shared" si="447"/>
        <v>0</v>
      </c>
      <c r="K1089" s="136"/>
    </row>
    <row r="1090" spans="1:11">
      <c r="A1090" s="183" t="s">
        <v>909</v>
      </c>
      <c r="B1090" s="143"/>
      <c r="C1090" s="139" t="s">
        <v>129</v>
      </c>
      <c r="D1090" s="70" t="s">
        <v>275</v>
      </c>
      <c r="E1090" s="141" t="s">
        <v>912</v>
      </c>
      <c r="F1090" s="149"/>
      <c r="G1090" s="149"/>
      <c r="H1090" s="144">
        <f>H1091</f>
        <v>1650</v>
      </c>
      <c r="I1090" s="144">
        <f t="shared" si="447"/>
        <v>0</v>
      </c>
      <c r="J1090" s="144">
        <f t="shared" si="447"/>
        <v>0</v>
      </c>
      <c r="K1090" s="136"/>
    </row>
    <row r="1091" spans="1:11">
      <c r="A1091" s="183" t="s">
        <v>910</v>
      </c>
      <c r="B1091" s="143"/>
      <c r="C1091" s="139" t="s">
        <v>129</v>
      </c>
      <c r="D1091" s="70" t="s">
        <v>275</v>
      </c>
      <c r="E1091" s="141" t="s">
        <v>913</v>
      </c>
      <c r="F1091" s="149"/>
      <c r="G1091" s="149"/>
      <c r="H1091" s="144">
        <f>H1092</f>
        <v>1650</v>
      </c>
      <c r="I1091" s="144">
        <f t="shared" si="447"/>
        <v>0</v>
      </c>
      <c r="J1091" s="144">
        <f t="shared" si="447"/>
        <v>0</v>
      </c>
      <c r="K1091" s="136"/>
    </row>
    <row r="1092" spans="1:11" ht="26.4">
      <c r="A1092" s="182" t="s">
        <v>911</v>
      </c>
      <c r="B1092" s="143"/>
      <c r="C1092" s="147" t="s">
        <v>129</v>
      </c>
      <c r="D1092" s="106" t="s">
        <v>275</v>
      </c>
      <c r="E1092" s="145" t="s">
        <v>914</v>
      </c>
      <c r="F1092" s="148"/>
      <c r="G1092" s="148"/>
      <c r="H1092" s="146">
        <f>H1093</f>
        <v>1650</v>
      </c>
      <c r="I1092" s="146">
        <f t="shared" si="447"/>
        <v>0</v>
      </c>
      <c r="J1092" s="146">
        <f t="shared" si="447"/>
        <v>0</v>
      </c>
      <c r="K1092" s="136"/>
    </row>
    <row r="1093" spans="1:11" ht="26.4">
      <c r="A1093" s="182" t="s">
        <v>79</v>
      </c>
      <c r="B1093" s="143"/>
      <c r="C1093" s="147" t="s">
        <v>129</v>
      </c>
      <c r="D1093" s="106" t="s">
        <v>275</v>
      </c>
      <c r="E1093" s="145" t="s">
        <v>914</v>
      </c>
      <c r="F1093" s="148">
        <v>600</v>
      </c>
      <c r="G1093" s="148"/>
      <c r="H1093" s="146">
        <f>H1094+H1095+H1096</f>
        <v>1650</v>
      </c>
      <c r="I1093" s="146">
        <f t="shared" ref="I1093:J1093" si="448">I1094+I1095+I1096</f>
        <v>0</v>
      </c>
      <c r="J1093" s="146">
        <f t="shared" si="448"/>
        <v>0</v>
      </c>
      <c r="K1093" s="136"/>
    </row>
    <row r="1094" spans="1:11">
      <c r="A1094" s="182" t="s">
        <v>81</v>
      </c>
      <c r="B1094" s="143"/>
      <c r="C1094" s="147" t="s">
        <v>129</v>
      </c>
      <c r="D1094" s="106" t="s">
        <v>275</v>
      </c>
      <c r="E1094" s="145" t="s">
        <v>914</v>
      </c>
      <c r="F1094" s="148">
        <v>610</v>
      </c>
      <c r="G1094" s="148">
        <v>900302</v>
      </c>
      <c r="H1094" s="146">
        <v>1303.5</v>
      </c>
      <c r="I1094" s="146">
        <v>0</v>
      </c>
      <c r="J1094" s="181">
        <v>0</v>
      </c>
      <c r="K1094" s="136"/>
    </row>
    <row r="1095" spans="1:11">
      <c r="A1095" s="182" t="s">
        <v>81</v>
      </c>
      <c r="B1095" s="143"/>
      <c r="C1095" s="147" t="s">
        <v>129</v>
      </c>
      <c r="D1095" s="106" t="s">
        <v>275</v>
      </c>
      <c r="E1095" s="145" t="s">
        <v>914</v>
      </c>
      <c r="F1095" s="148">
        <v>610</v>
      </c>
      <c r="G1095" s="148">
        <v>900900</v>
      </c>
      <c r="H1095" s="146">
        <v>16.5</v>
      </c>
      <c r="I1095" s="146">
        <v>0</v>
      </c>
      <c r="J1095" s="181">
        <v>0</v>
      </c>
      <c r="K1095" s="136"/>
    </row>
    <row r="1096" spans="1:11">
      <c r="A1096" s="182" t="s">
        <v>81</v>
      </c>
      <c r="B1096" s="143"/>
      <c r="C1096" s="147" t="s">
        <v>129</v>
      </c>
      <c r="D1096" s="106" t="s">
        <v>275</v>
      </c>
      <c r="E1096" s="145" t="s">
        <v>914</v>
      </c>
      <c r="F1096" s="148">
        <v>610</v>
      </c>
      <c r="G1096" s="148">
        <v>900100</v>
      </c>
      <c r="H1096" s="146">
        <v>330</v>
      </c>
      <c r="I1096" s="146">
        <v>0</v>
      </c>
      <c r="J1096" s="181">
        <v>0</v>
      </c>
      <c r="K1096" s="136"/>
    </row>
    <row r="1097" spans="1:11">
      <c r="A1097" s="183" t="s">
        <v>103</v>
      </c>
      <c r="B1097" s="99"/>
      <c r="C1097" s="139" t="s">
        <v>129</v>
      </c>
      <c r="D1097" s="79" t="s">
        <v>276</v>
      </c>
      <c r="E1097" s="141"/>
      <c r="F1097" s="148"/>
      <c r="G1097" s="148"/>
      <c r="H1097" s="144">
        <f>H1098+H1138</f>
        <v>87818.599999999977</v>
      </c>
      <c r="I1097" s="144">
        <f>I1098+I1138</f>
        <v>83063</v>
      </c>
      <c r="J1097" s="177">
        <f>J1098+J1138</f>
        <v>82535.5</v>
      </c>
      <c r="K1097" s="136"/>
    </row>
    <row r="1098" spans="1:11">
      <c r="A1098" s="117" t="s">
        <v>274</v>
      </c>
      <c r="B1098" s="99"/>
      <c r="C1098" s="139" t="s">
        <v>129</v>
      </c>
      <c r="D1098" s="79" t="s">
        <v>276</v>
      </c>
      <c r="E1098" s="141" t="s">
        <v>184</v>
      </c>
      <c r="F1098" s="148"/>
      <c r="G1098" s="148"/>
      <c r="H1098" s="144">
        <f>H1099+H1104</f>
        <v>87798.699999999983</v>
      </c>
      <c r="I1098" s="144">
        <f t="shared" ref="I1098:J1098" si="449">I1099+I1104</f>
        <v>83063</v>
      </c>
      <c r="J1098" s="177">
        <f t="shared" si="449"/>
        <v>82535.5</v>
      </c>
      <c r="K1098" s="136"/>
    </row>
    <row r="1099" spans="1:11">
      <c r="A1099" s="121" t="s">
        <v>132</v>
      </c>
      <c r="B1099" s="99"/>
      <c r="C1099" s="71" t="s">
        <v>129</v>
      </c>
      <c r="D1099" s="79" t="s">
        <v>276</v>
      </c>
      <c r="E1099" s="141" t="s">
        <v>262</v>
      </c>
      <c r="F1099" s="148"/>
      <c r="G1099" s="148"/>
      <c r="H1099" s="144">
        <f>H1100</f>
        <v>5126</v>
      </c>
      <c r="I1099" s="144">
        <f t="shared" ref="I1099:J1100" si="450">I1100</f>
        <v>4723</v>
      </c>
      <c r="J1099" s="177">
        <f t="shared" si="450"/>
        <v>4723</v>
      </c>
      <c r="K1099" s="136"/>
    </row>
    <row r="1100" spans="1:11" ht="26.4">
      <c r="A1100" s="186" t="s">
        <v>530</v>
      </c>
      <c r="B1100" s="99"/>
      <c r="C1100" s="71" t="s">
        <v>129</v>
      </c>
      <c r="D1100" s="79" t="s">
        <v>276</v>
      </c>
      <c r="E1100" s="141" t="s">
        <v>533</v>
      </c>
      <c r="F1100" s="97"/>
      <c r="G1100" s="97"/>
      <c r="H1100" s="144">
        <f>H1101</f>
        <v>5126</v>
      </c>
      <c r="I1100" s="144">
        <f t="shared" si="450"/>
        <v>4723</v>
      </c>
      <c r="J1100" s="177">
        <f t="shared" si="450"/>
        <v>4723</v>
      </c>
      <c r="K1100" s="136"/>
    </row>
    <row r="1101" spans="1:11" ht="105.6">
      <c r="A1101" s="199" t="s">
        <v>540</v>
      </c>
      <c r="B1101" s="99"/>
      <c r="C1101" s="71" t="s">
        <v>129</v>
      </c>
      <c r="D1101" s="79" t="s">
        <v>276</v>
      </c>
      <c r="E1101" s="145" t="s">
        <v>544</v>
      </c>
      <c r="F1101" s="148"/>
      <c r="G1101" s="148"/>
      <c r="H1101" s="146">
        <f>H1102</f>
        <v>5126</v>
      </c>
      <c r="I1101" s="146">
        <f>I1102</f>
        <v>4723</v>
      </c>
      <c r="J1101" s="181">
        <f>J1102</f>
        <v>4723</v>
      </c>
      <c r="K1101" s="136"/>
    </row>
    <row r="1102" spans="1:11" ht="26.4">
      <c r="A1102" s="182" t="s">
        <v>79</v>
      </c>
      <c r="B1102" s="99"/>
      <c r="C1102" s="85" t="s">
        <v>129</v>
      </c>
      <c r="D1102" s="96" t="s">
        <v>276</v>
      </c>
      <c r="E1102" s="145" t="s">
        <v>544</v>
      </c>
      <c r="F1102" s="148">
        <v>600</v>
      </c>
      <c r="G1102" s="148"/>
      <c r="H1102" s="146">
        <f>H1103</f>
        <v>5126</v>
      </c>
      <c r="I1102" s="146">
        <f>I1103</f>
        <v>4723</v>
      </c>
      <c r="J1102" s="181">
        <f>J1103</f>
        <v>4723</v>
      </c>
      <c r="K1102" s="136"/>
    </row>
    <row r="1103" spans="1:11">
      <c r="A1103" s="182" t="s">
        <v>81</v>
      </c>
      <c r="B1103" s="99"/>
      <c r="C1103" s="85" t="s">
        <v>129</v>
      </c>
      <c r="D1103" s="96" t="s">
        <v>276</v>
      </c>
      <c r="E1103" s="145" t="s">
        <v>544</v>
      </c>
      <c r="F1103" s="148" t="s">
        <v>82</v>
      </c>
      <c r="G1103" s="148">
        <v>900303</v>
      </c>
      <c r="H1103" s="146">
        <v>5126</v>
      </c>
      <c r="I1103" s="146">
        <v>4723</v>
      </c>
      <c r="J1103" s="181">
        <v>4723</v>
      </c>
      <c r="K1103" s="136"/>
    </row>
    <row r="1104" spans="1:11" ht="26.4">
      <c r="A1104" s="186" t="s">
        <v>582</v>
      </c>
      <c r="B1104" s="99"/>
      <c r="C1104" s="71" t="s">
        <v>129</v>
      </c>
      <c r="D1104" s="79" t="s">
        <v>276</v>
      </c>
      <c r="E1104" s="141" t="s">
        <v>185</v>
      </c>
      <c r="F1104" s="91"/>
      <c r="G1104" s="91"/>
      <c r="H1104" s="144">
        <f>H1105+H1109+H1133+H1128</f>
        <v>82672.699999999983</v>
      </c>
      <c r="I1104" s="144">
        <f>I1105+I1109+I1133+I1128</f>
        <v>78340</v>
      </c>
      <c r="J1104" s="177">
        <f>J1105+J1109+J1133+J1128</f>
        <v>77812.5</v>
      </c>
      <c r="K1104" s="136"/>
    </row>
    <row r="1105" spans="1:11" ht="39.6">
      <c r="A1105" s="186" t="s">
        <v>583</v>
      </c>
      <c r="B1105" s="102"/>
      <c r="C1105" s="71" t="s">
        <v>129</v>
      </c>
      <c r="D1105" s="79" t="s">
        <v>276</v>
      </c>
      <c r="E1105" s="141" t="s">
        <v>263</v>
      </c>
      <c r="F1105" s="91"/>
      <c r="G1105" s="91"/>
      <c r="H1105" s="144">
        <f>H1106</f>
        <v>600</v>
      </c>
      <c r="I1105" s="144">
        <f t="shared" ref="I1105:J1107" si="451">I1106</f>
        <v>0</v>
      </c>
      <c r="J1105" s="177">
        <f t="shared" si="451"/>
        <v>600</v>
      </c>
      <c r="K1105" s="136"/>
    </row>
    <row r="1106" spans="1:11">
      <c r="A1106" s="199" t="s">
        <v>243</v>
      </c>
      <c r="B1106" s="102"/>
      <c r="C1106" s="85" t="s">
        <v>129</v>
      </c>
      <c r="D1106" s="96" t="s">
        <v>276</v>
      </c>
      <c r="E1106" s="145" t="s">
        <v>590</v>
      </c>
      <c r="F1106" s="91"/>
      <c r="G1106" s="91"/>
      <c r="H1106" s="146">
        <f>H1107</f>
        <v>600</v>
      </c>
      <c r="I1106" s="146">
        <f t="shared" si="451"/>
        <v>0</v>
      </c>
      <c r="J1106" s="181">
        <f t="shared" si="451"/>
        <v>600</v>
      </c>
      <c r="K1106" s="136"/>
    </row>
    <row r="1107" spans="1:11">
      <c r="A1107" s="182" t="s">
        <v>111</v>
      </c>
      <c r="B1107" s="102"/>
      <c r="C1107" s="85" t="s">
        <v>129</v>
      </c>
      <c r="D1107" s="96" t="s">
        <v>276</v>
      </c>
      <c r="E1107" s="145" t="s">
        <v>590</v>
      </c>
      <c r="F1107" s="105">
        <v>300</v>
      </c>
      <c r="G1107" s="91"/>
      <c r="H1107" s="146">
        <f>H1108</f>
        <v>600</v>
      </c>
      <c r="I1107" s="146">
        <f t="shared" si="451"/>
        <v>0</v>
      </c>
      <c r="J1107" s="181">
        <f t="shared" si="451"/>
        <v>600</v>
      </c>
      <c r="K1107" s="136"/>
    </row>
    <row r="1108" spans="1:11">
      <c r="A1108" s="202" t="s">
        <v>113</v>
      </c>
      <c r="B1108" s="102"/>
      <c r="C1108" s="85" t="s">
        <v>129</v>
      </c>
      <c r="D1108" s="96" t="s">
        <v>276</v>
      </c>
      <c r="E1108" s="145" t="s">
        <v>590</v>
      </c>
      <c r="F1108" s="105">
        <v>340</v>
      </c>
      <c r="G1108" s="148">
        <v>900100</v>
      </c>
      <c r="H1108" s="146">
        <v>600</v>
      </c>
      <c r="I1108" s="146">
        <v>0</v>
      </c>
      <c r="J1108" s="181">
        <v>600</v>
      </c>
      <c r="K1108" s="136"/>
    </row>
    <row r="1109" spans="1:11" ht="26.4">
      <c r="A1109" s="186" t="s">
        <v>584</v>
      </c>
      <c r="B1109" s="102"/>
      <c r="C1109" s="71" t="s">
        <v>129</v>
      </c>
      <c r="D1109" s="79" t="s">
        <v>276</v>
      </c>
      <c r="E1109" s="141" t="s">
        <v>591</v>
      </c>
      <c r="F1109" s="91"/>
      <c r="G1109" s="91"/>
      <c r="H1109" s="144">
        <f>H1110+H1114+H1120+H1124</f>
        <v>59337.099999999991</v>
      </c>
      <c r="I1109" s="144">
        <f>I1110+I1114+I1120+I1124</f>
        <v>57652.4</v>
      </c>
      <c r="J1109" s="177">
        <f>J1110+J1114+J1120+J1124</f>
        <v>56524.9</v>
      </c>
      <c r="K1109" s="136"/>
    </row>
    <row r="1110" spans="1:11" ht="26.4">
      <c r="A1110" s="202" t="s">
        <v>257</v>
      </c>
      <c r="B1110" s="102"/>
      <c r="C1110" s="147" t="s">
        <v>129</v>
      </c>
      <c r="D1110" s="96" t="s">
        <v>276</v>
      </c>
      <c r="E1110" s="145" t="s">
        <v>592</v>
      </c>
      <c r="F1110" s="87"/>
      <c r="G1110" s="87"/>
      <c r="H1110" s="146">
        <f>H1111</f>
        <v>45697.399999999994</v>
      </c>
      <c r="I1110" s="146">
        <f t="shared" ref="I1110:J1110" si="452">I1111</f>
        <v>47656</v>
      </c>
      <c r="J1110" s="181">
        <f t="shared" si="452"/>
        <v>47656</v>
      </c>
      <c r="K1110" s="136"/>
    </row>
    <row r="1111" spans="1:11" ht="26.4">
      <c r="A1111" s="182" t="s">
        <v>79</v>
      </c>
      <c r="B1111" s="102"/>
      <c r="C1111" s="147" t="s">
        <v>129</v>
      </c>
      <c r="D1111" s="96" t="s">
        <v>276</v>
      </c>
      <c r="E1111" s="145" t="s">
        <v>592</v>
      </c>
      <c r="F1111" s="148" t="s">
        <v>80</v>
      </c>
      <c r="G1111" s="148"/>
      <c r="H1111" s="146">
        <f>H1112+H1113</f>
        <v>45697.399999999994</v>
      </c>
      <c r="I1111" s="146">
        <f>I1112+I1113</f>
        <v>47656</v>
      </c>
      <c r="J1111" s="181">
        <f>J1112+J1113</f>
        <v>47656</v>
      </c>
      <c r="K1111" s="136"/>
    </row>
    <row r="1112" spans="1:11">
      <c r="A1112" s="182" t="s">
        <v>81</v>
      </c>
      <c r="B1112" s="102"/>
      <c r="C1112" s="147" t="s">
        <v>129</v>
      </c>
      <c r="D1112" s="96" t="s">
        <v>276</v>
      </c>
      <c r="E1112" s="145" t="s">
        <v>592</v>
      </c>
      <c r="F1112" s="148" t="s">
        <v>82</v>
      </c>
      <c r="G1112" s="148">
        <v>900100</v>
      </c>
      <c r="H1112" s="146">
        <v>28554.3</v>
      </c>
      <c r="I1112" s="146">
        <v>29413.3</v>
      </c>
      <c r="J1112" s="181">
        <v>29413.3</v>
      </c>
      <c r="K1112" s="136"/>
    </row>
    <row r="1113" spans="1:11">
      <c r="A1113" s="182" t="s">
        <v>104</v>
      </c>
      <c r="B1113" s="102"/>
      <c r="C1113" s="147" t="s">
        <v>129</v>
      </c>
      <c r="D1113" s="96" t="s">
        <v>276</v>
      </c>
      <c r="E1113" s="145" t="s">
        <v>592</v>
      </c>
      <c r="F1113" s="148" t="s">
        <v>105</v>
      </c>
      <c r="G1113" s="148">
        <v>900100</v>
      </c>
      <c r="H1113" s="146">
        <v>17143.099999999999</v>
      </c>
      <c r="I1113" s="146">
        <v>18242.7</v>
      </c>
      <c r="J1113" s="181">
        <v>18242.7</v>
      </c>
      <c r="K1113" s="136"/>
    </row>
    <row r="1114" spans="1:11" ht="39.6">
      <c r="A1114" s="202" t="s">
        <v>585</v>
      </c>
      <c r="B1114" s="102"/>
      <c r="C1114" s="147" t="s">
        <v>129</v>
      </c>
      <c r="D1114" s="96" t="s">
        <v>276</v>
      </c>
      <c r="E1114" s="145" t="s">
        <v>593</v>
      </c>
      <c r="F1114" s="87"/>
      <c r="G1114" s="87"/>
      <c r="H1114" s="146">
        <f>H1115</f>
        <v>5750.2</v>
      </c>
      <c r="I1114" s="146">
        <f t="shared" ref="I1114:J1114" si="453">I1115</f>
        <v>0</v>
      </c>
      <c r="J1114" s="181">
        <f t="shared" si="453"/>
        <v>1126.5</v>
      </c>
      <c r="K1114" s="136"/>
    </row>
    <row r="1115" spans="1:11" ht="26.4">
      <c r="A1115" s="182" t="s">
        <v>79</v>
      </c>
      <c r="B1115" s="102"/>
      <c r="C1115" s="147" t="s">
        <v>129</v>
      </c>
      <c r="D1115" s="96" t="s">
        <v>276</v>
      </c>
      <c r="E1115" s="145" t="s">
        <v>593</v>
      </c>
      <c r="F1115" s="148" t="s">
        <v>80</v>
      </c>
      <c r="G1115" s="148"/>
      <c r="H1115" s="146">
        <f>H1116+H1117+H1118+H1119</f>
        <v>5750.2</v>
      </c>
      <c r="I1115" s="146">
        <f>I1118</f>
        <v>0</v>
      </c>
      <c r="J1115" s="181">
        <f>J1118</f>
        <v>1126.5</v>
      </c>
      <c r="K1115" s="136"/>
    </row>
    <row r="1116" spans="1:11">
      <c r="A1116" s="182" t="s">
        <v>81</v>
      </c>
      <c r="B1116" s="102"/>
      <c r="C1116" s="147" t="s">
        <v>129</v>
      </c>
      <c r="D1116" s="96" t="s">
        <v>276</v>
      </c>
      <c r="E1116" s="145" t="s">
        <v>593</v>
      </c>
      <c r="F1116" s="148" t="s">
        <v>82</v>
      </c>
      <c r="G1116" s="148">
        <v>900100</v>
      </c>
      <c r="H1116" s="146">
        <v>265.8</v>
      </c>
      <c r="I1116" s="146"/>
      <c r="J1116" s="181"/>
      <c r="K1116" s="136"/>
    </row>
    <row r="1117" spans="1:11">
      <c r="A1117" s="182" t="s">
        <v>81</v>
      </c>
      <c r="B1117" s="102"/>
      <c r="C1117" s="147" t="s">
        <v>129</v>
      </c>
      <c r="D1117" s="96" t="s">
        <v>276</v>
      </c>
      <c r="E1117" s="145" t="s">
        <v>593</v>
      </c>
      <c r="F1117" s="148" t="s">
        <v>82</v>
      </c>
      <c r="G1117" s="148">
        <v>900306</v>
      </c>
      <c r="H1117" s="146">
        <v>1730.1</v>
      </c>
      <c r="I1117" s="146">
        <v>0</v>
      </c>
      <c r="J1117" s="181">
        <v>0</v>
      </c>
      <c r="K1117" s="136"/>
    </row>
    <row r="1118" spans="1:11">
      <c r="A1118" s="182" t="s">
        <v>104</v>
      </c>
      <c r="B1118" s="102"/>
      <c r="C1118" s="147" t="s">
        <v>129</v>
      </c>
      <c r="D1118" s="96" t="s">
        <v>276</v>
      </c>
      <c r="E1118" s="145" t="s">
        <v>593</v>
      </c>
      <c r="F1118" s="148" t="s">
        <v>105</v>
      </c>
      <c r="G1118" s="148">
        <v>900100</v>
      </c>
      <c r="H1118" s="146">
        <v>914.3</v>
      </c>
      <c r="I1118" s="146">
        <v>0</v>
      </c>
      <c r="J1118" s="181">
        <v>1126.5</v>
      </c>
      <c r="K1118" s="136"/>
    </row>
    <row r="1119" spans="1:11">
      <c r="A1119" s="182" t="s">
        <v>104</v>
      </c>
      <c r="B1119" s="102"/>
      <c r="C1119" s="147" t="s">
        <v>129</v>
      </c>
      <c r="D1119" s="96" t="s">
        <v>276</v>
      </c>
      <c r="E1119" s="145" t="s">
        <v>593</v>
      </c>
      <c r="F1119" s="148" t="s">
        <v>105</v>
      </c>
      <c r="G1119" s="148">
        <v>900306</v>
      </c>
      <c r="H1119" s="146">
        <v>2840</v>
      </c>
      <c r="I1119" s="146">
        <v>0</v>
      </c>
      <c r="J1119" s="181">
        <v>0</v>
      </c>
      <c r="K1119" s="136"/>
    </row>
    <row r="1120" spans="1:11" ht="39.6">
      <c r="A1120" s="202" t="s">
        <v>586</v>
      </c>
      <c r="B1120" s="102"/>
      <c r="C1120" s="147" t="s">
        <v>129</v>
      </c>
      <c r="D1120" s="96" t="s">
        <v>276</v>
      </c>
      <c r="E1120" s="145" t="s">
        <v>594</v>
      </c>
      <c r="F1120" s="87"/>
      <c r="G1120" s="87"/>
      <c r="H1120" s="146">
        <f>H1121</f>
        <v>4933.5</v>
      </c>
      <c r="I1120" s="146">
        <f t="shared" ref="I1120:J1120" si="454">I1121</f>
        <v>9617.5</v>
      </c>
      <c r="J1120" s="181">
        <f t="shared" si="454"/>
        <v>5618.6</v>
      </c>
      <c r="K1120" s="136"/>
    </row>
    <row r="1121" spans="1:11" ht="26.4">
      <c r="A1121" s="182" t="s">
        <v>79</v>
      </c>
      <c r="B1121" s="102"/>
      <c r="C1121" s="147" t="s">
        <v>129</v>
      </c>
      <c r="D1121" s="96" t="s">
        <v>276</v>
      </c>
      <c r="E1121" s="145" t="s">
        <v>594</v>
      </c>
      <c r="F1121" s="148" t="s">
        <v>80</v>
      </c>
      <c r="G1121" s="148"/>
      <c r="H1121" s="146">
        <f>H1122+H1123</f>
        <v>4933.5</v>
      </c>
      <c r="I1121" s="146">
        <f t="shared" ref="I1121:J1121" si="455">I1122+I1123</f>
        <v>9617.5</v>
      </c>
      <c r="J1121" s="181">
        <f t="shared" si="455"/>
        <v>5618.6</v>
      </c>
      <c r="K1121" s="136"/>
    </row>
    <row r="1122" spans="1:11">
      <c r="A1122" s="182" t="s">
        <v>81</v>
      </c>
      <c r="B1122" s="102"/>
      <c r="C1122" s="147" t="s">
        <v>129</v>
      </c>
      <c r="D1122" s="96" t="s">
        <v>276</v>
      </c>
      <c r="E1122" s="145" t="s">
        <v>594</v>
      </c>
      <c r="F1122" s="148" t="s">
        <v>82</v>
      </c>
      <c r="G1122" s="148">
        <v>900100</v>
      </c>
      <c r="H1122" s="146">
        <v>4587.3999999999996</v>
      </c>
      <c r="I1122" s="146">
        <v>7819.1</v>
      </c>
      <c r="J1122" s="181">
        <v>4820</v>
      </c>
      <c r="K1122" s="136"/>
    </row>
    <row r="1123" spans="1:11">
      <c r="A1123" s="182" t="s">
        <v>104</v>
      </c>
      <c r="B1123" s="102"/>
      <c r="C1123" s="147" t="s">
        <v>129</v>
      </c>
      <c r="D1123" s="96" t="s">
        <v>276</v>
      </c>
      <c r="E1123" s="145" t="s">
        <v>594</v>
      </c>
      <c r="F1123" s="148" t="s">
        <v>105</v>
      </c>
      <c r="G1123" s="148">
        <v>900100</v>
      </c>
      <c r="H1123" s="146">
        <v>346.1</v>
      </c>
      <c r="I1123" s="146">
        <v>1798.4</v>
      </c>
      <c r="J1123" s="181">
        <v>798.6</v>
      </c>
      <c r="K1123" s="136"/>
    </row>
    <row r="1124" spans="1:11" ht="39.6">
      <c r="A1124" s="202" t="s">
        <v>587</v>
      </c>
      <c r="B1124" s="102"/>
      <c r="C1124" s="147" t="s">
        <v>129</v>
      </c>
      <c r="D1124" s="96" t="s">
        <v>276</v>
      </c>
      <c r="E1124" s="145" t="s">
        <v>595</v>
      </c>
      <c r="F1124" s="87"/>
      <c r="G1124" s="87"/>
      <c r="H1124" s="146">
        <f>H1125</f>
        <v>2956</v>
      </c>
      <c r="I1124" s="146">
        <f t="shared" ref="I1124:J1124" si="456">I1125</f>
        <v>378.9</v>
      </c>
      <c r="J1124" s="181">
        <f t="shared" si="456"/>
        <v>2123.8000000000002</v>
      </c>
      <c r="K1124" s="136"/>
    </row>
    <row r="1125" spans="1:11" ht="26.4">
      <c r="A1125" s="182" t="s">
        <v>79</v>
      </c>
      <c r="B1125" s="102"/>
      <c r="C1125" s="147" t="s">
        <v>129</v>
      </c>
      <c r="D1125" s="96" t="s">
        <v>276</v>
      </c>
      <c r="E1125" s="145" t="s">
        <v>595</v>
      </c>
      <c r="F1125" s="148" t="s">
        <v>80</v>
      </c>
      <c r="G1125" s="148"/>
      <c r="H1125" s="146">
        <f>H1126+H1127</f>
        <v>2956</v>
      </c>
      <c r="I1125" s="146">
        <f t="shared" ref="I1125:J1125" si="457">I1126+I1127</f>
        <v>378.9</v>
      </c>
      <c r="J1125" s="181">
        <f t="shared" si="457"/>
        <v>2123.8000000000002</v>
      </c>
      <c r="K1125" s="136"/>
    </row>
    <row r="1126" spans="1:11">
      <c r="A1126" s="182" t="s">
        <v>81</v>
      </c>
      <c r="B1126" s="102"/>
      <c r="C1126" s="147" t="s">
        <v>129</v>
      </c>
      <c r="D1126" s="96" t="s">
        <v>276</v>
      </c>
      <c r="E1126" s="145" t="s">
        <v>595</v>
      </c>
      <c r="F1126" s="148" t="s">
        <v>82</v>
      </c>
      <c r="G1126" s="148">
        <v>900100</v>
      </c>
      <c r="H1126" s="146">
        <v>2898</v>
      </c>
      <c r="I1126" s="146">
        <v>318.89999999999998</v>
      </c>
      <c r="J1126" s="181">
        <v>2063.8000000000002</v>
      </c>
      <c r="K1126" s="136"/>
    </row>
    <row r="1127" spans="1:11">
      <c r="A1127" s="182" t="s">
        <v>104</v>
      </c>
      <c r="B1127" s="102"/>
      <c r="C1127" s="147" t="s">
        <v>129</v>
      </c>
      <c r="D1127" s="96" t="s">
        <v>276</v>
      </c>
      <c r="E1127" s="145" t="s">
        <v>595</v>
      </c>
      <c r="F1127" s="148" t="s">
        <v>105</v>
      </c>
      <c r="G1127" s="148">
        <v>900100</v>
      </c>
      <c r="H1127" s="146">
        <v>58</v>
      </c>
      <c r="I1127" s="146">
        <v>60</v>
      </c>
      <c r="J1127" s="181">
        <v>60</v>
      </c>
      <c r="K1127" s="136"/>
    </row>
    <row r="1128" spans="1:11" ht="52.8">
      <c r="A1128" s="183" t="s">
        <v>856</v>
      </c>
      <c r="B1128" s="102"/>
      <c r="C1128" s="139" t="s">
        <v>129</v>
      </c>
      <c r="D1128" s="79" t="s">
        <v>276</v>
      </c>
      <c r="E1128" s="141" t="s">
        <v>858</v>
      </c>
      <c r="F1128" s="149"/>
      <c r="G1128" s="149"/>
      <c r="H1128" s="144">
        <f>H1129</f>
        <v>19</v>
      </c>
      <c r="I1128" s="144">
        <f t="shared" ref="I1128:J1129" si="458">I1129</f>
        <v>0</v>
      </c>
      <c r="J1128" s="144">
        <f t="shared" si="458"/>
        <v>0</v>
      </c>
      <c r="K1128" s="136"/>
    </row>
    <row r="1129" spans="1:11" ht="39.6">
      <c r="A1129" s="182" t="s">
        <v>857</v>
      </c>
      <c r="B1129" s="102"/>
      <c r="C1129" s="147" t="s">
        <v>129</v>
      </c>
      <c r="D1129" s="96" t="s">
        <v>276</v>
      </c>
      <c r="E1129" s="145" t="s">
        <v>859</v>
      </c>
      <c r="F1129" s="148"/>
      <c r="G1129" s="148"/>
      <c r="H1129" s="146">
        <f>H1130</f>
        <v>19</v>
      </c>
      <c r="I1129" s="146">
        <f t="shared" si="458"/>
        <v>0</v>
      </c>
      <c r="J1129" s="146">
        <f t="shared" si="458"/>
        <v>0</v>
      </c>
      <c r="K1129" s="136"/>
    </row>
    <row r="1130" spans="1:11" ht="26.4">
      <c r="A1130" s="182" t="s">
        <v>79</v>
      </c>
      <c r="B1130" s="102"/>
      <c r="C1130" s="147" t="s">
        <v>129</v>
      </c>
      <c r="D1130" s="96" t="s">
        <v>276</v>
      </c>
      <c r="E1130" s="145" t="s">
        <v>859</v>
      </c>
      <c r="F1130" s="148" t="s">
        <v>80</v>
      </c>
      <c r="G1130" s="148"/>
      <c r="H1130" s="146">
        <f>H1131+H1132</f>
        <v>19</v>
      </c>
      <c r="I1130" s="146">
        <f t="shared" ref="I1130:J1130" si="459">I1131+I1132</f>
        <v>0</v>
      </c>
      <c r="J1130" s="146">
        <f t="shared" si="459"/>
        <v>0</v>
      </c>
      <c r="K1130" s="136"/>
    </row>
    <row r="1131" spans="1:11">
      <c r="A1131" s="182" t="s">
        <v>81</v>
      </c>
      <c r="B1131" s="102"/>
      <c r="C1131" s="147" t="s">
        <v>129</v>
      </c>
      <c r="D1131" s="96" t="s">
        <v>276</v>
      </c>
      <c r="E1131" s="145" t="s">
        <v>859</v>
      </c>
      <c r="F1131" s="148" t="s">
        <v>82</v>
      </c>
      <c r="G1131" s="148">
        <v>900304</v>
      </c>
      <c r="H1131" s="146">
        <v>13.5</v>
      </c>
      <c r="I1131" s="160">
        <v>0</v>
      </c>
      <c r="J1131" s="197">
        <v>0</v>
      </c>
      <c r="K1131" s="136"/>
    </row>
    <row r="1132" spans="1:11">
      <c r="A1132" s="182" t="s">
        <v>104</v>
      </c>
      <c r="B1132" s="102"/>
      <c r="C1132" s="147" t="s">
        <v>129</v>
      </c>
      <c r="D1132" s="96" t="s">
        <v>276</v>
      </c>
      <c r="E1132" s="145" t="s">
        <v>859</v>
      </c>
      <c r="F1132" s="148" t="s">
        <v>105</v>
      </c>
      <c r="G1132" s="148">
        <v>900304</v>
      </c>
      <c r="H1132" s="146">
        <v>5.5</v>
      </c>
      <c r="I1132" s="160">
        <v>0</v>
      </c>
      <c r="J1132" s="197">
        <v>0</v>
      </c>
      <c r="K1132" s="136"/>
    </row>
    <row r="1133" spans="1:11" ht="26.4">
      <c r="A1133" s="186" t="s">
        <v>450</v>
      </c>
      <c r="B1133" s="102"/>
      <c r="C1133" s="139" t="s">
        <v>129</v>
      </c>
      <c r="D1133" s="79" t="s">
        <v>276</v>
      </c>
      <c r="E1133" s="141" t="s">
        <v>596</v>
      </c>
      <c r="F1133" s="149"/>
      <c r="G1133" s="149"/>
      <c r="H1133" s="144">
        <f>H1134</f>
        <v>22716.6</v>
      </c>
      <c r="I1133" s="144">
        <f t="shared" ref="I1133:J1134" si="460">I1134</f>
        <v>20687.599999999999</v>
      </c>
      <c r="J1133" s="177">
        <f t="shared" si="460"/>
        <v>20687.599999999999</v>
      </c>
      <c r="K1133" s="136"/>
    </row>
    <row r="1134" spans="1:11" ht="26.4">
      <c r="A1134" s="206" t="s">
        <v>451</v>
      </c>
      <c r="B1134" s="102"/>
      <c r="C1134" s="147" t="s">
        <v>129</v>
      </c>
      <c r="D1134" s="96" t="s">
        <v>276</v>
      </c>
      <c r="E1134" s="145" t="s">
        <v>597</v>
      </c>
      <c r="F1134" s="148"/>
      <c r="G1134" s="148"/>
      <c r="H1134" s="146">
        <f>H1135</f>
        <v>22716.6</v>
      </c>
      <c r="I1134" s="146">
        <f t="shared" si="460"/>
        <v>20687.599999999999</v>
      </c>
      <c r="J1134" s="181">
        <f t="shared" si="460"/>
        <v>20687.599999999999</v>
      </c>
      <c r="K1134" s="136"/>
    </row>
    <row r="1135" spans="1:11" ht="26.4">
      <c r="A1135" s="182" t="s">
        <v>79</v>
      </c>
      <c r="B1135" s="102"/>
      <c r="C1135" s="147" t="s">
        <v>129</v>
      </c>
      <c r="D1135" s="96" t="s">
        <v>276</v>
      </c>
      <c r="E1135" s="145" t="s">
        <v>597</v>
      </c>
      <c r="F1135" s="148" t="s">
        <v>80</v>
      </c>
      <c r="G1135" s="148"/>
      <c r="H1135" s="146">
        <f>SUM(H1136:H1137)</f>
        <v>22716.6</v>
      </c>
      <c r="I1135" s="146">
        <f t="shared" ref="I1135:J1135" si="461">SUM(I1136:I1137)</f>
        <v>20687.599999999999</v>
      </c>
      <c r="J1135" s="181">
        <f t="shared" si="461"/>
        <v>20687.599999999999</v>
      </c>
      <c r="K1135" s="136"/>
    </row>
    <row r="1136" spans="1:11">
      <c r="A1136" s="182" t="s">
        <v>81</v>
      </c>
      <c r="B1136" s="102"/>
      <c r="C1136" s="147" t="s">
        <v>129</v>
      </c>
      <c r="D1136" s="96" t="s">
        <v>276</v>
      </c>
      <c r="E1136" s="145" t="s">
        <v>597</v>
      </c>
      <c r="F1136" s="148" t="s">
        <v>82</v>
      </c>
      <c r="G1136" s="148">
        <v>900100</v>
      </c>
      <c r="H1136" s="146">
        <v>13684.2</v>
      </c>
      <c r="I1136" s="146">
        <v>12231.7</v>
      </c>
      <c r="J1136" s="181">
        <v>12231.7</v>
      </c>
      <c r="K1136" s="136"/>
    </row>
    <row r="1137" spans="1:11">
      <c r="A1137" s="182" t="s">
        <v>104</v>
      </c>
      <c r="B1137" s="99"/>
      <c r="C1137" s="147" t="s">
        <v>129</v>
      </c>
      <c r="D1137" s="96" t="s">
        <v>276</v>
      </c>
      <c r="E1137" s="145" t="s">
        <v>597</v>
      </c>
      <c r="F1137" s="148" t="s">
        <v>105</v>
      </c>
      <c r="G1137" s="148">
        <v>900100</v>
      </c>
      <c r="H1137" s="146">
        <v>9032.4</v>
      </c>
      <c r="I1137" s="146">
        <v>8455.9</v>
      </c>
      <c r="J1137" s="181">
        <v>8455.9</v>
      </c>
      <c r="K1137" s="136"/>
    </row>
    <row r="1138" spans="1:11" ht="26.4">
      <c r="A1138" s="188" t="s">
        <v>553</v>
      </c>
      <c r="B1138" s="99"/>
      <c r="C1138" s="139" t="s">
        <v>129</v>
      </c>
      <c r="D1138" s="79" t="s">
        <v>276</v>
      </c>
      <c r="E1138" s="141" t="s">
        <v>148</v>
      </c>
      <c r="F1138" s="148"/>
      <c r="G1138" s="148"/>
      <c r="H1138" s="144">
        <f>H1139</f>
        <v>19.899999999999999</v>
      </c>
      <c r="I1138" s="144">
        <f t="shared" ref="I1138:J1139" si="462">I1139</f>
        <v>0</v>
      </c>
      <c r="J1138" s="177">
        <f t="shared" si="462"/>
        <v>0</v>
      </c>
      <c r="K1138" s="136"/>
    </row>
    <row r="1139" spans="1:11">
      <c r="A1139" s="188" t="s">
        <v>548</v>
      </c>
      <c r="B1139" s="99"/>
      <c r="C1139" s="139" t="s">
        <v>129</v>
      </c>
      <c r="D1139" s="79" t="s">
        <v>276</v>
      </c>
      <c r="E1139" s="141" t="s">
        <v>550</v>
      </c>
      <c r="F1139" s="97"/>
      <c r="G1139" s="97"/>
      <c r="H1139" s="144">
        <f t="shared" ref="H1139:J1142" si="463">H1140</f>
        <v>19.899999999999999</v>
      </c>
      <c r="I1139" s="144">
        <f t="shared" si="462"/>
        <v>0</v>
      </c>
      <c r="J1139" s="177">
        <f t="shared" si="462"/>
        <v>0</v>
      </c>
      <c r="K1139" s="136"/>
    </row>
    <row r="1140" spans="1:11" ht="26.4">
      <c r="A1140" s="201" t="s">
        <v>549</v>
      </c>
      <c r="B1140" s="99"/>
      <c r="C1140" s="139" t="s">
        <v>129</v>
      </c>
      <c r="D1140" s="79" t="s">
        <v>276</v>
      </c>
      <c r="E1140" s="141" t="s">
        <v>551</v>
      </c>
      <c r="F1140" s="149"/>
      <c r="G1140" s="149"/>
      <c r="H1140" s="144">
        <f t="shared" si="463"/>
        <v>19.899999999999999</v>
      </c>
      <c r="I1140" s="144">
        <f t="shared" si="463"/>
        <v>0</v>
      </c>
      <c r="J1140" s="177">
        <f t="shared" si="463"/>
        <v>0</v>
      </c>
      <c r="K1140" s="136"/>
    </row>
    <row r="1141" spans="1:11" ht="26.4">
      <c r="A1141" s="190" t="s">
        <v>229</v>
      </c>
      <c r="B1141" s="99"/>
      <c r="C1141" s="147" t="s">
        <v>129</v>
      </c>
      <c r="D1141" s="96" t="s">
        <v>276</v>
      </c>
      <c r="E1141" s="154" t="s">
        <v>552</v>
      </c>
      <c r="F1141" s="148"/>
      <c r="G1141" s="148"/>
      <c r="H1141" s="146">
        <f>H1142</f>
        <v>19.899999999999999</v>
      </c>
      <c r="I1141" s="146">
        <f t="shared" si="463"/>
        <v>0</v>
      </c>
      <c r="J1141" s="181">
        <f t="shared" si="463"/>
        <v>0</v>
      </c>
      <c r="K1141" s="136"/>
    </row>
    <row r="1142" spans="1:11" ht="26.4">
      <c r="A1142" s="182" t="s">
        <v>79</v>
      </c>
      <c r="B1142" s="99"/>
      <c r="C1142" s="147" t="s">
        <v>129</v>
      </c>
      <c r="D1142" s="96" t="s">
        <v>276</v>
      </c>
      <c r="E1142" s="154" t="s">
        <v>552</v>
      </c>
      <c r="F1142" s="148" t="s">
        <v>80</v>
      </c>
      <c r="G1142" s="148"/>
      <c r="H1142" s="146">
        <f>H1143</f>
        <v>19.899999999999999</v>
      </c>
      <c r="I1142" s="146">
        <f t="shared" si="463"/>
        <v>0</v>
      </c>
      <c r="J1142" s="181">
        <f t="shared" si="463"/>
        <v>0</v>
      </c>
      <c r="K1142" s="136"/>
    </row>
    <row r="1143" spans="1:11">
      <c r="A1143" s="182" t="s">
        <v>81</v>
      </c>
      <c r="B1143" s="99"/>
      <c r="C1143" s="147" t="s">
        <v>129</v>
      </c>
      <c r="D1143" s="96" t="s">
        <v>276</v>
      </c>
      <c r="E1143" s="154" t="s">
        <v>552</v>
      </c>
      <c r="F1143" s="148" t="s">
        <v>82</v>
      </c>
      <c r="G1143" s="148">
        <v>900100</v>
      </c>
      <c r="H1143" s="146">
        <v>19.899999999999999</v>
      </c>
      <c r="I1143" s="146">
        <v>0</v>
      </c>
      <c r="J1143" s="181">
        <v>0</v>
      </c>
      <c r="K1143" s="136"/>
    </row>
    <row r="1144" spans="1:11">
      <c r="A1144" s="116" t="s">
        <v>107</v>
      </c>
      <c r="B1144" s="104"/>
      <c r="C1144" s="78" t="s">
        <v>129</v>
      </c>
      <c r="D1144" s="79" t="s">
        <v>277</v>
      </c>
      <c r="E1144" s="78"/>
      <c r="F1144" s="78"/>
      <c r="G1144" s="78"/>
      <c r="H1144" s="144">
        <f>H1145+H1169+H1185</f>
        <v>34768.300000000003</v>
      </c>
      <c r="I1144" s="144">
        <f t="shared" ref="I1144:J1144" si="464">I1145+I1169+I1185</f>
        <v>33336.800000000003</v>
      </c>
      <c r="J1144" s="144">
        <f t="shared" si="464"/>
        <v>33144.800000000003</v>
      </c>
      <c r="K1144" s="136"/>
    </row>
    <row r="1145" spans="1:11">
      <c r="A1145" s="117" t="s">
        <v>274</v>
      </c>
      <c r="B1145" s="99"/>
      <c r="C1145" s="71" t="s">
        <v>129</v>
      </c>
      <c r="D1145" s="79" t="s">
        <v>277</v>
      </c>
      <c r="E1145" s="141" t="s">
        <v>184</v>
      </c>
      <c r="F1145" s="78"/>
      <c r="G1145" s="78"/>
      <c r="H1145" s="144">
        <f>H1146+H1152+H1159</f>
        <v>24620.1</v>
      </c>
      <c r="I1145" s="144">
        <f t="shared" ref="I1145:J1145" si="465">I1146+I1152+I1159</f>
        <v>24456.799999999999</v>
      </c>
      <c r="J1145" s="177">
        <f t="shared" si="465"/>
        <v>24264.799999999999</v>
      </c>
      <c r="K1145" s="136"/>
    </row>
    <row r="1146" spans="1:11">
      <c r="A1146" s="122" t="s">
        <v>132</v>
      </c>
      <c r="B1146" s="99"/>
      <c r="C1146" s="71" t="s">
        <v>129</v>
      </c>
      <c r="D1146" s="79" t="s">
        <v>277</v>
      </c>
      <c r="E1146" s="141" t="s">
        <v>262</v>
      </c>
      <c r="F1146" s="78"/>
      <c r="G1146" s="78"/>
      <c r="H1146" s="144">
        <f>H1147</f>
        <v>3681.9</v>
      </c>
      <c r="I1146" s="144">
        <f t="shared" ref="I1146:J1147" si="466">I1147</f>
        <v>3350</v>
      </c>
      <c r="J1146" s="177">
        <f t="shared" si="466"/>
        <v>3350</v>
      </c>
      <c r="K1146" s="136"/>
    </row>
    <row r="1147" spans="1:11" ht="26.4">
      <c r="A1147" s="183" t="s">
        <v>588</v>
      </c>
      <c r="B1147" s="99"/>
      <c r="C1147" s="71" t="s">
        <v>129</v>
      </c>
      <c r="D1147" s="79" t="s">
        <v>277</v>
      </c>
      <c r="E1147" s="141" t="s">
        <v>813</v>
      </c>
      <c r="F1147" s="97"/>
      <c r="G1147" s="149"/>
      <c r="H1147" s="144">
        <f>H1148</f>
        <v>3681.9</v>
      </c>
      <c r="I1147" s="144">
        <f t="shared" si="466"/>
        <v>3350</v>
      </c>
      <c r="J1147" s="177">
        <f t="shared" si="466"/>
        <v>3350</v>
      </c>
      <c r="K1147" s="136"/>
    </row>
    <row r="1148" spans="1:11" ht="145.19999999999999">
      <c r="A1148" s="182" t="s">
        <v>810</v>
      </c>
      <c r="B1148" s="99"/>
      <c r="C1148" s="85" t="s">
        <v>129</v>
      </c>
      <c r="D1148" s="96" t="s">
        <v>277</v>
      </c>
      <c r="E1148" s="145" t="s">
        <v>803</v>
      </c>
      <c r="F1148" s="87"/>
      <c r="G1148" s="148"/>
      <c r="H1148" s="146">
        <f>H1149</f>
        <v>3681.9</v>
      </c>
      <c r="I1148" s="146">
        <f t="shared" ref="I1148:J1148" si="467">I1149</f>
        <v>3350</v>
      </c>
      <c r="J1148" s="181">
        <f t="shared" si="467"/>
        <v>3350</v>
      </c>
      <c r="K1148" s="136"/>
    </row>
    <row r="1149" spans="1:11" ht="26.4">
      <c r="A1149" s="182" t="s">
        <v>79</v>
      </c>
      <c r="B1149" s="99"/>
      <c r="C1149" s="85" t="s">
        <v>129</v>
      </c>
      <c r="D1149" s="96" t="s">
        <v>277</v>
      </c>
      <c r="E1149" s="145" t="s">
        <v>803</v>
      </c>
      <c r="F1149" s="87">
        <v>600</v>
      </c>
      <c r="G1149" s="148"/>
      <c r="H1149" s="146">
        <f t="shared" ref="H1149:I1149" si="468">H1150+H1151</f>
        <v>3681.9</v>
      </c>
      <c r="I1149" s="146">
        <f t="shared" si="468"/>
        <v>3350</v>
      </c>
      <c r="J1149" s="181">
        <f>J1150+J1151</f>
        <v>3350</v>
      </c>
      <c r="K1149" s="136"/>
    </row>
    <row r="1150" spans="1:11">
      <c r="A1150" s="182" t="s">
        <v>81</v>
      </c>
      <c r="B1150" s="99"/>
      <c r="C1150" s="85" t="s">
        <v>129</v>
      </c>
      <c r="D1150" s="96" t="s">
        <v>277</v>
      </c>
      <c r="E1150" s="145" t="s">
        <v>803</v>
      </c>
      <c r="F1150" s="87">
        <v>610</v>
      </c>
      <c r="G1150" s="148">
        <v>900203</v>
      </c>
      <c r="H1150" s="160">
        <v>2761.4</v>
      </c>
      <c r="I1150" s="160">
        <v>2512.5</v>
      </c>
      <c r="J1150" s="197">
        <v>2512.5</v>
      </c>
      <c r="K1150" s="136"/>
    </row>
    <row r="1151" spans="1:11">
      <c r="A1151" s="182" t="s">
        <v>81</v>
      </c>
      <c r="B1151" s="99"/>
      <c r="C1151" s="85" t="s">
        <v>129</v>
      </c>
      <c r="D1151" s="96" t="s">
        <v>277</v>
      </c>
      <c r="E1151" s="145" t="s">
        <v>803</v>
      </c>
      <c r="F1151" s="87">
        <v>610</v>
      </c>
      <c r="G1151" s="148">
        <v>900303</v>
      </c>
      <c r="H1151" s="160">
        <v>920.5</v>
      </c>
      <c r="I1151" s="160">
        <v>837.5</v>
      </c>
      <c r="J1151" s="197">
        <v>837.5</v>
      </c>
      <c r="K1151" s="136"/>
    </row>
    <row r="1152" spans="1:11" ht="26.4">
      <c r="A1152" s="186" t="s">
        <v>582</v>
      </c>
      <c r="B1152" s="99"/>
      <c r="C1152" s="71" t="s">
        <v>129</v>
      </c>
      <c r="D1152" s="79" t="s">
        <v>277</v>
      </c>
      <c r="E1152" s="141" t="s">
        <v>185</v>
      </c>
      <c r="F1152" s="97"/>
      <c r="G1152" s="149"/>
      <c r="H1152" s="172">
        <f>H1153</f>
        <v>126.1</v>
      </c>
      <c r="I1152" s="172">
        <f t="shared" ref="I1152:J1152" si="469">I1153</f>
        <v>192</v>
      </c>
      <c r="J1152" s="219">
        <f t="shared" si="469"/>
        <v>0</v>
      </c>
      <c r="K1152" s="136"/>
    </row>
    <row r="1153" spans="1:11" ht="26.4">
      <c r="A1153" s="183" t="s">
        <v>588</v>
      </c>
      <c r="B1153" s="99"/>
      <c r="C1153" s="71" t="s">
        <v>129</v>
      </c>
      <c r="D1153" s="79" t="s">
        <v>277</v>
      </c>
      <c r="E1153" s="141" t="s">
        <v>598</v>
      </c>
      <c r="F1153" s="97"/>
      <c r="G1153" s="149"/>
      <c r="H1153" s="172">
        <f>H1154</f>
        <v>126.1</v>
      </c>
      <c r="I1153" s="172">
        <f t="shared" ref="I1153:J1153" si="470">I1154</f>
        <v>192</v>
      </c>
      <c r="J1153" s="219">
        <f t="shared" si="470"/>
        <v>0</v>
      </c>
      <c r="K1153" s="136"/>
    </row>
    <row r="1154" spans="1:11" ht="39.6">
      <c r="A1154" s="182" t="s">
        <v>589</v>
      </c>
      <c r="B1154" s="99"/>
      <c r="C1154" s="85" t="s">
        <v>129</v>
      </c>
      <c r="D1154" s="96" t="s">
        <v>277</v>
      </c>
      <c r="E1154" s="145" t="s">
        <v>599</v>
      </c>
      <c r="F1154" s="87"/>
      <c r="G1154" s="148"/>
      <c r="H1154" s="146">
        <f>H1155</f>
        <v>126.1</v>
      </c>
      <c r="I1154" s="146">
        <f t="shared" ref="I1154:J1154" si="471">I1155</f>
        <v>192</v>
      </c>
      <c r="J1154" s="181">
        <f t="shared" si="471"/>
        <v>0</v>
      </c>
      <c r="K1154" s="136"/>
    </row>
    <row r="1155" spans="1:11">
      <c r="A1155" s="182" t="s">
        <v>68</v>
      </c>
      <c r="B1155" s="99"/>
      <c r="C1155" s="85" t="s">
        <v>129</v>
      </c>
      <c r="D1155" s="96" t="s">
        <v>277</v>
      </c>
      <c r="E1155" s="145" t="s">
        <v>599</v>
      </c>
      <c r="F1155" s="148">
        <v>200</v>
      </c>
      <c r="G1155" s="148"/>
      <c r="H1155" s="146">
        <f>H1156+H1157+H1158</f>
        <v>126.1</v>
      </c>
      <c r="I1155" s="146">
        <f t="shared" ref="I1155:J1155" si="472">I1156+I1157+I1158</f>
        <v>192</v>
      </c>
      <c r="J1155" s="181">
        <f t="shared" si="472"/>
        <v>0</v>
      </c>
      <c r="K1155" s="136"/>
    </row>
    <row r="1156" spans="1:11" ht="26.4">
      <c r="A1156" s="182" t="s">
        <v>70</v>
      </c>
      <c r="B1156" s="99"/>
      <c r="C1156" s="85" t="s">
        <v>129</v>
      </c>
      <c r="D1156" s="96" t="s">
        <v>277</v>
      </c>
      <c r="E1156" s="145" t="s">
        <v>599</v>
      </c>
      <c r="F1156" s="87">
        <v>240</v>
      </c>
      <c r="G1156" s="148">
        <v>900202</v>
      </c>
      <c r="H1156" s="146">
        <v>93.4</v>
      </c>
      <c r="I1156" s="146">
        <v>142.19999999999999</v>
      </c>
      <c r="J1156" s="218">
        <v>0</v>
      </c>
      <c r="K1156" s="136"/>
    </row>
    <row r="1157" spans="1:11" ht="26.4">
      <c r="A1157" s="182" t="s">
        <v>70</v>
      </c>
      <c r="B1157" s="99"/>
      <c r="C1157" s="85" t="s">
        <v>129</v>
      </c>
      <c r="D1157" s="96" t="s">
        <v>277</v>
      </c>
      <c r="E1157" s="145" t="s">
        <v>599</v>
      </c>
      <c r="F1157" s="87">
        <v>240</v>
      </c>
      <c r="G1157" s="148">
        <v>900302</v>
      </c>
      <c r="H1157" s="146">
        <v>31.1</v>
      </c>
      <c r="I1157" s="146">
        <v>47.4</v>
      </c>
      <c r="J1157" s="218">
        <v>0</v>
      </c>
      <c r="K1157" s="136"/>
    </row>
    <row r="1158" spans="1:11" ht="26.4">
      <c r="A1158" s="182" t="s">
        <v>70</v>
      </c>
      <c r="B1158" s="99"/>
      <c r="C1158" s="85" t="s">
        <v>129</v>
      </c>
      <c r="D1158" s="96" t="s">
        <v>277</v>
      </c>
      <c r="E1158" s="145" t="s">
        <v>599</v>
      </c>
      <c r="F1158" s="87">
        <v>240</v>
      </c>
      <c r="G1158" s="148">
        <v>900100</v>
      </c>
      <c r="H1158" s="146">
        <v>1.6</v>
      </c>
      <c r="I1158" s="146">
        <v>2.4</v>
      </c>
      <c r="J1158" s="218">
        <v>0</v>
      </c>
      <c r="K1158" s="136"/>
    </row>
    <row r="1159" spans="1:11">
      <c r="A1159" s="186" t="s">
        <v>406</v>
      </c>
      <c r="B1159" s="102"/>
      <c r="C1159" s="84" t="s">
        <v>129</v>
      </c>
      <c r="D1159" s="70" t="s">
        <v>277</v>
      </c>
      <c r="E1159" s="141" t="s">
        <v>601</v>
      </c>
      <c r="F1159" s="149"/>
      <c r="G1159" s="149"/>
      <c r="H1159" s="144">
        <f>H1160</f>
        <v>20812.099999999999</v>
      </c>
      <c r="I1159" s="144">
        <f t="shared" ref="I1159:J1159" si="473">I1160</f>
        <v>20914.8</v>
      </c>
      <c r="J1159" s="177">
        <f t="shared" si="473"/>
        <v>20914.8</v>
      </c>
      <c r="K1159" s="136"/>
    </row>
    <row r="1160" spans="1:11" ht="26.4">
      <c r="A1160" s="186" t="s">
        <v>349</v>
      </c>
      <c r="B1160" s="110"/>
      <c r="C1160" s="73" t="s">
        <v>129</v>
      </c>
      <c r="D1160" s="79" t="s">
        <v>277</v>
      </c>
      <c r="E1160" s="141" t="s">
        <v>602</v>
      </c>
      <c r="F1160" s="90"/>
      <c r="G1160" s="90"/>
      <c r="H1160" s="144">
        <f>H1161+H1166</f>
        <v>20812.099999999999</v>
      </c>
      <c r="I1160" s="144">
        <f>I1161+I1166</f>
        <v>20914.8</v>
      </c>
      <c r="J1160" s="177">
        <f>J1161+J1166</f>
        <v>20914.8</v>
      </c>
      <c r="K1160" s="136"/>
    </row>
    <row r="1161" spans="1:11">
      <c r="A1161" s="199" t="s">
        <v>62</v>
      </c>
      <c r="B1161" s="102"/>
      <c r="C1161" s="75" t="s">
        <v>129</v>
      </c>
      <c r="D1161" s="96" t="s">
        <v>277</v>
      </c>
      <c r="E1161" s="145" t="s">
        <v>603</v>
      </c>
      <c r="F1161" s="87"/>
      <c r="G1161" s="87"/>
      <c r="H1161" s="146">
        <f>H1162+H1164</f>
        <v>10498.699999999999</v>
      </c>
      <c r="I1161" s="146">
        <f t="shared" ref="I1161:J1161" si="474">I1162+I1164</f>
        <v>10558</v>
      </c>
      <c r="J1161" s="181">
        <f t="shared" si="474"/>
        <v>10558</v>
      </c>
      <c r="K1161" s="136"/>
    </row>
    <row r="1162" spans="1:11" ht="39.6">
      <c r="A1162" s="182" t="s">
        <v>63</v>
      </c>
      <c r="B1162" s="143"/>
      <c r="C1162" s="147" t="s">
        <v>129</v>
      </c>
      <c r="D1162" s="96" t="s">
        <v>277</v>
      </c>
      <c r="E1162" s="145" t="s">
        <v>603</v>
      </c>
      <c r="F1162" s="148" t="s">
        <v>64</v>
      </c>
      <c r="G1162" s="148"/>
      <c r="H1162" s="146">
        <f>H1163</f>
        <v>9979.4</v>
      </c>
      <c r="I1162" s="146">
        <f t="shared" ref="I1162:J1162" si="475">I1163</f>
        <v>10358</v>
      </c>
      <c r="J1162" s="181">
        <f t="shared" si="475"/>
        <v>10358</v>
      </c>
      <c r="K1162" s="136"/>
    </row>
    <row r="1163" spans="1:11">
      <c r="A1163" s="182" t="s">
        <v>65</v>
      </c>
      <c r="B1163" s="143"/>
      <c r="C1163" s="147" t="s">
        <v>129</v>
      </c>
      <c r="D1163" s="96" t="s">
        <v>277</v>
      </c>
      <c r="E1163" s="145" t="s">
        <v>603</v>
      </c>
      <c r="F1163" s="148" t="s">
        <v>66</v>
      </c>
      <c r="G1163" s="148">
        <v>900100</v>
      </c>
      <c r="H1163" s="146">
        <v>9979.4</v>
      </c>
      <c r="I1163" s="146">
        <v>10358</v>
      </c>
      <c r="J1163" s="181">
        <v>10358</v>
      </c>
      <c r="K1163" s="136"/>
    </row>
    <row r="1164" spans="1:11">
      <c r="A1164" s="182" t="s">
        <v>68</v>
      </c>
      <c r="B1164" s="143"/>
      <c r="C1164" s="147" t="s">
        <v>129</v>
      </c>
      <c r="D1164" s="96" t="s">
        <v>277</v>
      </c>
      <c r="E1164" s="145" t="s">
        <v>603</v>
      </c>
      <c r="F1164" s="148" t="s">
        <v>69</v>
      </c>
      <c r="G1164" s="148"/>
      <c r="H1164" s="146">
        <f>H1165</f>
        <v>519.29999999999995</v>
      </c>
      <c r="I1164" s="146">
        <v>200</v>
      </c>
      <c r="J1164" s="181">
        <v>200</v>
      </c>
      <c r="K1164" s="136"/>
    </row>
    <row r="1165" spans="1:11" ht="26.4">
      <c r="A1165" s="182" t="s">
        <v>70</v>
      </c>
      <c r="B1165" s="143"/>
      <c r="C1165" s="147" t="s">
        <v>129</v>
      </c>
      <c r="D1165" s="96" t="s">
        <v>277</v>
      </c>
      <c r="E1165" s="145" t="s">
        <v>603</v>
      </c>
      <c r="F1165" s="148" t="s">
        <v>71</v>
      </c>
      <c r="G1165" s="148">
        <v>900100</v>
      </c>
      <c r="H1165" s="146">
        <v>519.29999999999995</v>
      </c>
      <c r="I1165" s="146">
        <v>200</v>
      </c>
      <c r="J1165" s="181">
        <v>200</v>
      </c>
      <c r="K1165" s="136"/>
    </row>
    <row r="1166" spans="1:11">
      <c r="A1166" s="199" t="s">
        <v>600</v>
      </c>
      <c r="B1166" s="101"/>
      <c r="C1166" s="88" t="s">
        <v>129</v>
      </c>
      <c r="D1166" s="96" t="s">
        <v>277</v>
      </c>
      <c r="E1166" s="145" t="s">
        <v>604</v>
      </c>
      <c r="F1166" s="90"/>
      <c r="G1166" s="90"/>
      <c r="H1166" s="146">
        <f t="shared" ref="H1166:J1167" si="476">H1167</f>
        <v>10313.4</v>
      </c>
      <c r="I1166" s="146">
        <f t="shared" si="476"/>
        <v>10356.799999999999</v>
      </c>
      <c r="J1166" s="181">
        <f t="shared" si="476"/>
        <v>10356.799999999999</v>
      </c>
      <c r="K1166" s="136"/>
    </row>
    <row r="1167" spans="1:11" ht="26.4">
      <c r="A1167" s="182" t="s">
        <v>79</v>
      </c>
      <c r="B1167" s="102"/>
      <c r="C1167" s="75" t="s">
        <v>129</v>
      </c>
      <c r="D1167" s="96" t="s">
        <v>277</v>
      </c>
      <c r="E1167" s="145" t="s">
        <v>604</v>
      </c>
      <c r="F1167" s="148" t="s">
        <v>80</v>
      </c>
      <c r="G1167" s="148"/>
      <c r="H1167" s="146">
        <f t="shared" si="476"/>
        <v>10313.4</v>
      </c>
      <c r="I1167" s="146">
        <f t="shared" si="476"/>
        <v>10356.799999999999</v>
      </c>
      <c r="J1167" s="181">
        <f t="shared" si="476"/>
        <v>10356.799999999999</v>
      </c>
      <c r="K1167" s="136"/>
    </row>
    <row r="1168" spans="1:11">
      <c r="A1168" s="182" t="s">
        <v>81</v>
      </c>
      <c r="B1168" s="143"/>
      <c r="C1168" s="147" t="s">
        <v>129</v>
      </c>
      <c r="D1168" s="96" t="s">
        <v>277</v>
      </c>
      <c r="E1168" s="145" t="s">
        <v>604</v>
      </c>
      <c r="F1168" s="148" t="s">
        <v>82</v>
      </c>
      <c r="G1168" s="148">
        <v>900100</v>
      </c>
      <c r="H1168" s="146">
        <v>10313.4</v>
      </c>
      <c r="I1168" s="146">
        <v>10356.799999999999</v>
      </c>
      <c r="J1168" s="181">
        <v>10356.799999999999</v>
      </c>
      <c r="K1168" s="136"/>
    </row>
    <row r="1169" spans="1:11">
      <c r="A1169" s="178" t="s">
        <v>204</v>
      </c>
      <c r="B1169" s="101"/>
      <c r="C1169" s="72" t="s">
        <v>129</v>
      </c>
      <c r="D1169" s="79" t="s">
        <v>277</v>
      </c>
      <c r="E1169" s="141" t="s">
        <v>156</v>
      </c>
      <c r="F1169" s="148"/>
      <c r="G1169" s="148"/>
      <c r="H1169" s="144">
        <f>H1170</f>
        <v>9874.8000000000011</v>
      </c>
      <c r="I1169" s="150">
        <f t="shared" ref="I1169:J1171" si="477">I1170</f>
        <v>8880</v>
      </c>
      <c r="J1169" s="184">
        <f t="shared" si="477"/>
        <v>8880</v>
      </c>
      <c r="K1169" s="136"/>
    </row>
    <row r="1170" spans="1:11">
      <c r="A1170" s="178" t="s">
        <v>607</v>
      </c>
      <c r="B1170" s="102"/>
      <c r="C1170" s="72" t="s">
        <v>129</v>
      </c>
      <c r="D1170" s="79" t="s">
        <v>277</v>
      </c>
      <c r="E1170" s="141" t="s">
        <v>186</v>
      </c>
      <c r="F1170" s="91"/>
      <c r="G1170" s="91"/>
      <c r="H1170" s="144">
        <f>H1171</f>
        <v>9874.8000000000011</v>
      </c>
      <c r="I1170" s="144">
        <f t="shared" si="477"/>
        <v>8880</v>
      </c>
      <c r="J1170" s="177">
        <f t="shared" si="477"/>
        <v>8880</v>
      </c>
      <c r="K1170" s="136"/>
    </row>
    <row r="1171" spans="1:11" ht="26.4">
      <c r="A1171" s="196" t="s">
        <v>608</v>
      </c>
      <c r="B1171" s="143"/>
      <c r="C1171" s="72" t="s">
        <v>129</v>
      </c>
      <c r="D1171" s="79" t="s">
        <v>277</v>
      </c>
      <c r="E1171" s="141" t="s">
        <v>609</v>
      </c>
      <c r="F1171" s="149"/>
      <c r="G1171" s="149"/>
      <c r="H1171" s="144">
        <f>H1172+H1182</f>
        <v>9874.8000000000011</v>
      </c>
      <c r="I1171" s="144">
        <f t="shared" si="477"/>
        <v>8880</v>
      </c>
      <c r="J1171" s="177">
        <f t="shared" si="477"/>
        <v>8880</v>
      </c>
      <c r="K1171" s="136"/>
    </row>
    <row r="1172" spans="1:11">
      <c r="A1172" s="200" t="s">
        <v>265</v>
      </c>
      <c r="B1172" s="143"/>
      <c r="C1172" s="80" t="s">
        <v>129</v>
      </c>
      <c r="D1172" s="96" t="s">
        <v>277</v>
      </c>
      <c r="E1172" s="145" t="s">
        <v>610</v>
      </c>
      <c r="F1172" s="148"/>
      <c r="G1172" s="148"/>
      <c r="H1172" s="146">
        <f>H1178+H1173+H1175</f>
        <v>9383.3000000000011</v>
      </c>
      <c r="I1172" s="146">
        <f>I1178+I1173+I1175</f>
        <v>8880</v>
      </c>
      <c r="J1172" s="181">
        <f>J1178+J1173+J1175</f>
        <v>8880</v>
      </c>
      <c r="K1172" s="136"/>
    </row>
    <row r="1173" spans="1:11">
      <c r="A1173" s="182" t="s">
        <v>68</v>
      </c>
      <c r="B1173" s="100"/>
      <c r="C1173" s="80" t="s">
        <v>129</v>
      </c>
      <c r="D1173" s="96" t="s">
        <v>277</v>
      </c>
      <c r="E1173" s="145" t="s">
        <v>610</v>
      </c>
      <c r="F1173" s="148" t="s">
        <v>69</v>
      </c>
      <c r="G1173" s="148"/>
      <c r="H1173" s="146">
        <f>H1174</f>
        <v>913.1</v>
      </c>
      <c r="I1173" s="146">
        <f t="shared" ref="I1173:J1173" si="478">I1174</f>
        <v>1874.6</v>
      </c>
      <c r="J1173" s="181">
        <f t="shared" si="478"/>
        <v>1874.6</v>
      </c>
      <c r="K1173" s="136"/>
    </row>
    <row r="1174" spans="1:11" ht="26.4">
      <c r="A1174" s="182" t="s">
        <v>70</v>
      </c>
      <c r="B1174" s="100"/>
      <c r="C1174" s="80" t="s">
        <v>129</v>
      </c>
      <c r="D1174" s="96" t="s">
        <v>277</v>
      </c>
      <c r="E1174" s="145" t="s">
        <v>610</v>
      </c>
      <c r="F1174" s="148" t="s">
        <v>71</v>
      </c>
      <c r="G1174" s="148">
        <v>900302</v>
      </c>
      <c r="H1174" s="146">
        <v>913.1</v>
      </c>
      <c r="I1174" s="146">
        <v>1874.6</v>
      </c>
      <c r="J1174" s="181">
        <v>1874.6</v>
      </c>
      <c r="K1174" s="136"/>
    </row>
    <row r="1175" spans="1:11">
      <c r="A1175" s="182" t="s">
        <v>111</v>
      </c>
      <c r="B1175" s="100"/>
      <c r="C1175" s="80" t="s">
        <v>129</v>
      </c>
      <c r="D1175" s="96" t="s">
        <v>277</v>
      </c>
      <c r="E1175" s="145" t="s">
        <v>610</v>
      </c>
      <c r="F1175" s="148" t="s">
        <v>112</v>
      </c>
      <c r="G1175" s="166"/>
      <c r="H1175" s="151">
        <f>H1176+H1177</f>
        <v>167.7</v>
      </c>
      <c r="I1175" s="151">
        <f t="shared" ref="I1175:J1175" si="479">I1177</f>
        <v>121.5</v>
      </c>
      <c r="J1175" s="185">
        <f t="shared" si="479"/>
        <v>121.5</v>
      </c>
      <c r="K1175" s="136"/>
    </row>
    <row r="1176" spans="1:11">
      <c r="A1176" s="182" t="s">
        <v>115</v>
      </c>
      <c r="B1176" s="100"/>
      <c r="C1176" s="80" t="s">
        <v>129</v>
      </c>
      <c r="D1176" s="96" t="s">
        <v>277</v>
      </c>
      <c r="E1176" s="145" t="s">
        <v>610</v>
      </c>
      <c r="F1176" s="148" t="s">
        <v>116</v>
      </c>
      <c r="G1176" s="148">
        <v>900302</v>
      </c>
      <c r="H1176" s="151">
        <v>39.700000000000003</v>
      </c>
      <c r="I1176" s="151"/>
      <c r="J1176" s="185"/>
      <c r="K1176" s="136"/>
    </row>
    <row r="1177" spans="1:11">
      <c r="A1177" s="182" t="s">
        <v>115</v>
      </c>
      <c r="B1177" s="100"/>
      <c r="C1177" s="80" t="s">
        <v>129</v>
      </c>
      <c r="D1177" s="96" t="s">
        <v>277</v>
      </c>
      <c r="E1177" s="145" t="s">
        <v>610</v>
      </c>
      <c r="F1177" s="148" t="s">
        <v>116</v>
      </c>
      <c r="G1177" s="148">
        <v>900100</v>
      </c>
      <c r="H1177" s="151">
        <v>128</v>
      </c>
      <c r="I1177" s="151">
        <v>121.5</v>
      </c>
      <c r="J1177" s="185">
        <v>121.5</v>
      </c>
      <c r="K1177" s="136"/>
    </row>
    <row r="1178" spans="1:11" ht="26.4">
      <c r="A1178" s="206" t="s">
        <v>79</v>
      </c>
      <c r="B1178" s="100"/>
      <c r="C1178" s="80" t="s">
        <v>129</v>
      </c>
      <c r="D1178" s="96" t="s">
        <v>277</v>
      </c>
      <c r="E1178" s="145" t="s">
        <v>610</v>
      </c>
      <c r="F1178" s="166">
        <v>600</v>
      </c>
      <c r="G1178" s="166"/>
      <c r="H1178" s="146">
        <f>H1179+H1180+H1181</f>
        <v>8302.5</v>
      </c>
      <c r="I1178" s="146">
        <f t="shared" ref="I1178:J1178" si="480">I1179+I1180+I1181</f>
        <v>6883.9</v>
      </c>
      <c r="J1178" s="181">
        <f t="shared" si="480"/>
        <v>6883.9</v>
      </c>
      <c r="K1178" s="136"/>
    </row>
    <row r="1179" spans="1:11">
      <c r="A1179" s="206" t="s">
        <v>188</v>
      </c>
      <c r="B1179" s="100"/>
      <c r="C1179" s="80" t="s">
        <v>129</v>
      </c>
      <c r="D1179" s="96" t="s">
        <v>277</v>
      </c>
      <c r="E1179" s="145" t="s">
        <v>610</v>
      </c>
      <c r="F1179" s="166">
        <v>610</v>
      </c>
      <c r="G1179" s="148">
        <v>900302</v>
      </c>
      <c r="H1179" s="146">
        <v>1908.2</v>
      </c>
      <c r="I1179" s="146">
        <v>986.4</v>
      </c>
      <c r="J1179" s="181">
        <v>986.4</v>
      </c>
      <c r="K1179" s="136"/>
    </row>
    <row r="1180" spans="1:11">
      <c r="A1180" s="206" t="s">
        <v>188</v>
      </c>
      <c r="B1180" s="101"/>
      <c r="C1180" s="80" t="s">
        <v>129</v>
      </c>
      <c r="D1180" s="96" t="s">
        <v>277</v>
      </c>
      <c r="E1180" s="145" t="s">
        <v>610</v>
      </c>
      <c r="F1180" s="166">
        <v>610</v>
      </c>
      <c r="G1180" s="148">
        <v>900100</v>
      </c>
      <c r="H1180" s="151">
        <v>6375.8</v>
      </c>
      <c r="I1180" s="151">
        <v>5874.1</v>
      </c>
      <c r="J1180" s="185">
        <v>5874.1</v>
      </c>
      <c r="K1180" s="136"/>
    </row>
    <row r="1181" spans="1:11">
      <c r="A1181" s="182" t="s">
        <v>104</v>
      </c>
      <c r="B1181" s="143"/>
      <c r="C1181" s="80" t="s">
        <v>129</v>
      </c>
      <c r="D1181" s="96" t="s">
        <v>277</v>
      </c>
      <c r="E1181" s="145" t="s">
        <v>610</v>
      </c>
      <c r="F1181" s="148" t="s">
        <v>105</v>
      </c>
      <c r="G1181" s="148">
        <v>900100</v>
      </c>
      <c r="H1181" s="151">
        <v>18.5</v>
      </c>
      <c r="I1181" s="151">
        <v>23.4</v>
      </c>
      <c r="J1181" s="185">
        <v>23.4</v>
      </c>
      <c r="K1181" s="136"/>
    </row>
    <row r="1182" spans="1:11" ht="39.6">
      <c r="A1182" s="182" t="s">
        <v>888</v>
      </c>
      <c r="B1182" s="143"/>
      <c r="C1182" s="80" t="s">
        <v>129</v>
      </c>
      <c r="D1182" s="96" t="s">
        <v>277</v>
      </c>
      <c r="E1182" s="145" t="s">
        <v>889</v>
      </c>
      <c r="F1182" s="148"/>
      <c r="G1182" s="148"/>
      <c r="H1182" s="151">
        <f>H1183</f>
        <v>491.5</v>
      </c>
      <c r="I1182" s="151">
        <f t="shared" ref="I1182:J1182" si="481">I1183</f>
        <v>0</v>
      </c>
      <c r="J1182" s="185">
        <f t="shared" si="481"/>
        <v>0</v>
      </c>
      <c r="K1182" s="136"/>
    </row>
    <row r="1183" spans="1:11">
      <c r="A1183" s="182" t="s">
        <v>111</v>
      </c>
      <c r="B1183" s="143"/>
      <c r="C1183" s="80" t="s">
        <v>129</v>
      </c>
      <c r="D1183" s="96" t="s">
        <v>277</v>
      </c>
      <c r="E1183" s="145" t="s">
        <v>889</v>
      </c>
      <c r="F1183" s="148" t="s">
        <v>112</v>
      </c>
      <c r="G1183" s="166"/>
      <c r="H1183" s="151">
        <f>H1184</f>
        <v>491.5</v>
      </c>
      <c r="I1183" s="151">
        <f>I1184</f>
        <v>0</v>
      </c>
      <c r="J1183" s="185">
        <f>J1184</f>
        <v>0</v>
      </c>
      <c r="K1183" s="136"/>
    </row>
    <row r="1184" spans="1:11">
      <c r="A1184" s="182" t="s">
        <v>115</v>
      </c>
      <c r="B1184" s="143"/>
      <c r="C1184" s="80" t="s">
        <v>129</v>
      </c>
      <c r="D1184" s="96" t="s">
        <v>277</v>
      </c>
      <c r="E1184" s="145" t="s">
        <v>889</v>
      </c>
      <c r="F1184" s="148" t="s">
        <v>116</v>
      </c>
      <c r="G1184" s="148">
        <v>900100</v>
      </c>
      <c r="H1184" s="151">
        <v>491.5</v>
      </c>
      <c r="I1184" s="151">
        <v>0</v>
      </c>
      <c r="J1184" s="185">
        <v>0</v>
      </c>
      <c r="K1184" s="136"/>
    </row>
    <row r="1185" spans="1:16">
      <c r="A1185" s="198" t="s">
        <v>195</v>
      </c>
      <c r="B1185" s="143"/>
      <c r="C1185" s="72" t="s">
        <v>129</v>
      </c>
      <c r="D1185" s="79" t="s">
        <v>277</v>
      </c>
      <c r="E1185" s="92" t="s">
        <v>164</v>
      </c>
      <c r="F1185" s="148"/>
      <c r="G1185" s="148"/>
      <c r="H1185" s="150">
        <f>H1186</f>
        <v>273.39999999999998</v>
      </c>
      <c r="I1185" s="150">
        <f t="shared" ref="I1185:J1187" si="482">I1186</f>
        <v>0</v>
      </c>
      <c r="J1185" s="150">
        <f t="shared" si="482"/>
        <v>0</v>
      </c>
      <c r="K1185" s="136"/>
    </row>
    <row r="1186" spans="1:16" ht="26.4">
      <c r="A1186" s="231" t="s">
        <v>948</v>
      </c>
      <c r="B1186" s="143"/>
      <c r="C1186" s="80" t="s">
        <v>129</v>
      </c>
      <c r="D1186" s="96" t="s">
        <v>277</v>
      </c>
      <c r="E1186" s="236" t="s">
        <v>949</v>
      </c>
      <c r="F1186" s="232"/>
      <c r="G1186" s="232"/>
      <c r="H1186" s="150">
        <f>H1187</f>
        <v>273.39999999999998</v>
      </c>
      <c r="I1186" s="150">
        <f t="shared" si="482"/>
        <v>0</v>
      </c>
      <c r="J1186" s="150">
        <f t="shared" si="482"/>
        <v>0</v>
      </c>
      <c r="K1186" s="136"/>
    </row>
    <row r="1187" spans="1:16" ht="39.6">
      <c r="A1187" s="182" t="s">
        <v>63</v>
      </c>
      <c r="B1187" s="143"/>
      <c r="C1187" s="80" t="s">
        <v>129</v>
      </c>
      <c r="D1187" s="96" t="s">
        <v>277</v>
      </c>
      <c r="E1187" s="237" t="s">
        <v>949</v>
      </c>
      <c r="F1187" s="148" t="s">
        <v>64</v>
      </c>
      <c r="G1187" s="232"/>
      <c r="H1187" s="151">
        <f>H1188</f>
        <v>273.39999999999998</v>
      </c>
      <c r="I1187" s="151">
        <f t="shared" si="482"/>
        <v>0</v>
      </c>
      <c r="J1187" s="151">
        <f t="shared" si="482"/>
        <v>0</v>
      </c>
      <c r="K1187" s="136"/>
    </row>
    <row r="1188" spans="1:16">
      <c r="A1188" s="182" t="s">
        <v>65</v>
      </c>
      <c r="B1188" s="143"/>
      <c r="C1188" s="80" t="s">
        <v>129</v>
      </c>
      <c r="D1188" s="96" t="s">
        <v>277</v>
      </c>
      <c r="E1188" s="237" t="s">
        <v>949</v>
      </c>
      <c r="F1188" s="148" t="s">
        <v>66</v>
      </c>
      <c r="G1188" s="232">
        <v>900306</v>
      </c>
      <c r="H1188" s="151">
        <v>273.39999999999998</v>
      </c>
      <c r="I1188" s="151">
        <v>0</v>
      </c>
      <c r="J1188" s="185">
        <v>0</v>
      </c>
      <c r="K1188" s="136"/>
    </row>
    <row r="1189" spans="1:16">
      <c r="A1189" s="111" t="s">
        <v>117</v>
      </c>
      <c r="B1189" s="103"/>
      <c r="C1189" s="76" t="s">
        <v>129</v>
      </c>
      <c r="D1189" s="77" t="s">
        <v>398</v>
      </c>
      <c r="E1189" s="76"/>
      <c r="F1189" s="76"/>
      <c r="G1189" s="76"/>
      <c r="H1189" s="144">
        <f t="shared" ref="H1189:J1194" si="483">H1190</f>
        <v>15844</v>
      </c>
      <c r="I1189" s="144">
        <f t="shared" si="483"/>
        <v>15192</v>
      </c>
      <c r="J1189" s="177">
        <f t="shared" si="483"/>
        <v>15192</v>
      </c>
      <c r="K1189" s="136"/>
    </row>
    <row r="1190" spans="1:16">
      <c r="A1190" s="116" t="s">
        <v>127</v>
      </c>
      <c r="B1190" s="98"/>
      <c r="C1190" s="78" t="s">
        <v>129</v>
      </c>
      <c r="D1190" s="79" t="s">
        <v>278</v>
      </c>
      <c r="E1190" s="78"/>
      <c r="F1190" s="78"/>
      <c r="G1190" s="78"/>
      <c r="H1190" s="144">
        <f t="shared" si="483"/>
        <v>15844</v>
      </c>
      <c r="I1190" s="144">
        <f t="shared" si="483"/>
        <v>15192</v>
      </c>
      <c r="J1190" s="177">
        <f t="shared" si="483"/>
        <v>15192</v>
      </c>
      <c r="K1190" s="136"/>
    </row>
    <row r="1191" spans="1:16">
      <c r="A1191" s="117" t="s">
        <v>274</v>
      </c>
      <c r="B1191" s="99"/>
      <c r="C1191" s="71" t="s">
        <v>129</v>
      </c>
      <c r="D1191" s="79" t="s">
        <v>278</v>
      </c>
      <c r="E1191" s="141" t="s">
        <v>184</v>
      </c>
      <c r="F1191" s="71"/>
      <c r="G1191" s="71"/>
      <c r="H1191" s="144">
        <f>H1192</f>
        <v>15844</v>
      </c>
      <c r="I1191" s="144">
        <f t="shared" si="483"/>
        <v>15192</v>
      </c>
      <c r="J1191" s="177">
        <f t="shared" si="483"/>
        <v>15192</v>
      </c>
      <c r="K1191" s="136"/>
    </row>
    <row r="1192" spans="1:16">
      <c r="A1192" s="122" t="s">
        <v>132</v>
      </c>
      <c r="B1192" s="100"/>
      <c r="C1192" s="72" t="s">
        <v>129</v>
      </c>
      <c r="D1192" s="79" t="s">
        <v>278</v>
      </c>
      <c r="E1192" s="89" t="s">
        <v>262</v>
      </c>
      <c r="F1192" s="72"/>
      <c r="G1192" s="72"/>
      <c r="H1192" s="144">
        <f>H1193</f>
        <v>15844</v>
      </c>
      <c r="I1192" s="144">
        <f t="shared" si="483"/>
        <v>15192</v>
      </c>
      <c r="J1192" s="177">
        <f t="shared" si="483"/>
        <v>15192</v>
      </c>
      <c r="K1192" s="136"/>
    </row>
    <row r="1193" spans="1:16" ht="26.4">
      <c r="A1193" s="186" t="s">
        <v>530</v>
      </c>
      <c r="B1193" s="143"/>
      <c r="C1193" s="139" t="s">
        <v>129</v>
      </c>
      <c r="D1193" s="79" t="s">
        <v>278</v>
      </c>
      <c r="E1193" s="141" t="s">
        <v>533</v>
      </c>
      <c r="F1193" s="90"/>
      <c r="G1193" s="90"/>
      <c r="H1193" s="144">
        <f>H1194</f>
        <v>15844</v>
      </c>
      <c r="I1193" s="144">
        <f t="shared" si="483"/>
        <v>15192</v>
      </c>
      <c r="J1193" s="177">
        <f t="shared" si="483"/>
        <v>15192</v>
      </c>
      <c r="K1193" s="136"/>
    </row>
    <row r="1194" spans="1:16" ht="39.6">
      <c r="A1194" s="199" t="s">
        <v>258</v>
      </c>
      <c r="B1194" s="143"/>
      <c r="C1194" s="147" t="s">
        <v>129</v>
      </c>
      <c r="D1194" s="96" t="s">
        <v>278</v>
      </c>
      <c r="E1194" s="145" t="s">
        <v>605</v>
      </c>
      <c r="F1194" s="87"/>
      <c r="G1194" s="87"/>
      <c r="H1194" s="146">
        <f>H1195</f>
        <v>15844</v>
      </c>
      <c r="I1194" s="146">
        <f t="shared" si="483"/>
        <v>15192</v>
      </c>
      <c r="J1194" s="181">
        <f t="shared" si="483"/>
        <v>15192</v>
      </c>
      <c r="K1194" s="136"/>
    </row>
    <row r="1195" spans="1:16" ht="26.4">
      <c r="A1195" s="182" t="s">
        <v>79</v>
      </c>
      <c r="B1195" s="143"/>
      <c r="C1195" s="147" t="s">
        <v>129</v>
      </c>
      <c r="D1195" s="96" t="s">
        <v>278</v>
      </c>
      <c r="E1195" s="145" t="s">
        <v>605</v>
      </c>
      <c r="F1195" s="148" t="s">
        <v>80</v>
      </c>
      <c r="G1195" s="148"/>
      <c r="H1195" s="146">
        <f>H1196+H1197</f>
        <v>15844</v>
      </c>
      <c r="I1195" s="146">
        <f t="shared" ref="I1195:J1195" si="484">I1196+I1197</f>
        <v>15192</v>
      </c>
      <c r="J1195" s="181">
        <f t="shared" si="484"/>
        <v>15192</v>
      </c>
      <c r="K1195" s="136"/>
    </row>
    <row r="1196" spans="1:16">
      <c r="A1196" s="182" t="s">
        <v>81</v>
      </c>
      <c r="B1196" s="99"/>
      <c r="C1196" s="85" t="s">
        <v>129</v>
      </c>
      <c r="D1196" s="96" t="s">
        <v>278</v>
      </c>
      <c r="E1196" s="145" t="s">
        <v>605</v>
      </c>
      <c r="F1196" s="148" t="s">
        <v>82</v>
      </c>
      <c r="G1196" s="148">
        <v>900303</v>
      </c>
      <c r="H1196" s="146">
        <v>14386.5</v>
      </c>
      <c r="I1196" s="146">
        <v>15192</v>
      </c>
      <c r="J1196" s="181">
        <v>15192</v>
      </c>
      <c r="K1196" s="136"/>
    </row>
    <row r="1197" spans="1:16">
      <c r="A1197" s="182" t="s">
        <v>104</v>
      </c>
      <c r="B1197" s="100"/>
      <c r="C1197" s="80" t="s">
        <v>129</v>
      </c>
      <c r="D1197" s="96" t="s">
        <v>278</v>
      </c>
      <c r="E1197" s="145" t="s">
        <v>605</v>
      </c>
      <c r="F1197" s="148" t="s">
        <v>105</v>
      </c>
      <c r="G1197" s="148">
        <v>900303</v>
      </c>
      <c r="H1197" s="146">
        <v>1457.5</v>
      </c>
      <c r="I1197" s="146">
        <v>0</v>
      </c>
      <c r="J1197" s="181">
        <v>0</v>
      </c>
      <c r="K1197" s="136"/>
    </row>
    <row r="1198" spans="1:16">
      <c r="A1198" s="176" t="s">
        <v>133</v>
      </c>
      <c r="B1198" s="140"/>
      <c r="C1198" s="139" t="s">
        <v>134</v>
      </c>
      <c r="D1198" s="96"/>
      <c r="E1198" s="145"/>
      <c r="F1198" s="148"/>
      <c r="G1198" s="148"/>
      <c r="H1198" s="144">
        <f>H1199+H1218+H1233</f>
        <v>20286.199999999997</v>
      </c>
      <c r="I1198" s="144">
        <f>I1199+I1218+I1233</f>
        <v>20133.400000000001</v>
      </c>
      <c r="J1198" s="177">
        <f>J1199+J1218+J1233</f>
        <v>20133.400000000001</v>
      </c>
      <c r="K1198" s="136"/>
      <c r="N1198">
        <v>-0.3</v>
      </c>
      <c r="P1198" s="28" t="s">
        <v>950</v>
      </c>
    </row>
    <row r="1199" spans="1:16">
      <c r="A1199" s="176" t="s">
        <v>60</v>
      </c>
      <c r="B1199" s="140"/>
      <c r="C1199" s="139" t="s">
        <v>134</v>
      </c>
      <c r="D1199" s="79" t="s">
        <v>374</v>
      </c>
      <c r="E1199" s="145"/>
      <c r="F1199" s="148"/>
      <c r="G1199" s="148"/>
      <c r="H1199" s="144">
        <f>H1200</f>
        <v>19323.399999999998</v>
      </c>
      <c r="I1199" s="144">
        <f t="shared" ref="I1199:J1203" si="485">I1200</f>
        <v>18935</v>
      </c>
      <c r="J1199" s="177">
        <f t="shared" si="485"/>
        <v>18935</v>
      </c>
      <c r="K1199" s="136"/>
    </row>
    <row r="1200" spans="1:16" ht="26.4">
      <c r="A1200" s="112" t="s">
        <v>135</v>
      </c>
      <c r="B1200" s="100"/>
      <c r="C1200" s="139" t="s">
        <v>134</v>
      </c>
      <c r="D1200" s="79" t="s">
        <v>375</v>
      </c>
      <c r="E1200" s="145"/>
      <c r="F1200" s="148"/>
      <c r="G1200" s="148"/>
      <c r="H1200" s="144">
        <f>H1201+H1214</f>
        <v>19323.399999999998</v>
      </c>
      <c r="I1200" s="144">
        <f t="shared" si="485"/>
        <v>18935</v>
      </c>
      <c r="J1200" s="177">
        <f t="shared" si="485"/>
        <v>18935</v>
      </c>
      <c r="K1200" s="136"/>
    </row>
    <row r="1201" spans="1:14" ht="26.4">
      <c r="A1201" s="178" t="s">
        <v>759</v>
      </c>
      <c r="B1201" s="100"/>
      <c r="C1201" s="139" t="s">
        <v>134</v>
      </c>
      <c r="D1201" s="79" t="s">
        <v>375</v>
      </c>
      <c r="E1201" s="141" t="s">
        <v>178</v>
      </c>
      <c r="F1201" s="148"/>
      <c r="G1201" s="148"/>
      <c r="H1201" s="144">
        <f>H1202</f>
        <v>19005.099999999999</v>
      </c>
      <c r="I1201" s="144">
        <f t="shared" si="485"/>
        <v>18935</v>
      </c>
      <c r="J1201" s="177">
        <f t="shared" si="485"/>
        <v>18935</v>
      </c>
      <c r="K1201" s="136"/>
    </row>
    <row r="1202" spans="1:14">
      <c r="A1202" s="178" t="s">
        <v>199</v>
      </c>
      <c r="B1202" s="100"/>
      <c r="C1202" s="139" t="s">
        <v>134</v>
      </c>
      <c r="D1202" s="79" t="s">
        <v>375</v>
      </c>
      <c r="E1202" s="141" t="s">
        <v>191</v>
      </c>
      <c r="F1202" s="148"/>
      <c r="G1202" s="148"/>
      <c r="H1202" s="144">
        <f>H1203+H1210</f>
        <v>19005.099999999999</v>
      </c>
      <c r="I1202" s="144">
        <f t="shared" ref="I1202:J1202" si="486">I1203+I1210</f>
        <v>18935</v>
      </c>
      <c r="J1202" s="177">
        <f t="shared" si="486"/>
        <v>18935</v>
      </c>
      <c r="K1202" s="136"/>
    </row>
    <row r="1203" spans="1:14" ht="26.4">
      <c r="A1203" s="179" t="s">
        <v>349</v>
      </c>
      <c r="B1203" s="100"/>
      <c r="C1203" s="139" t="s">
        <v>134</v>
      </c>
      <c r="D1203" s="79" t="s">
        <v>375</v>
      </c>
      <c r="E1203" s="141" t="s">
        <v>192</v>
      </c>
      <c r="F1203" s="148"/>
      <c r="G1203" s="148"/>
      <c r="H1203" s="144">
        <f>H1204</f>
        <v>18923.699999999997</v>
      </c>
      <c r="I1203" s="144">
        <f t="shared" si="485"/>
        <v>18935</v>
      </c>
      <c r="J1203" s="177">
        <f t="shared" si="485"/>
        <v>18935</v>
      </c>
      <c r="K1203" s="136"/>
    </row>
    <row r="1204" spans="1:14">
      <c r="A1204" s="200" t="s">
        <v>376</v>
      </c>
      <c r="B1204" s="100"/>
      <c r="C1204" s="147" t="s">
        <v>134</v>
      </c>
      <c r="D1204" s="96" t="s">
        <v>375</v>
      </c>
      <c r="E1204" s="154" t="s">
        <v>377</v>
      </c>
      <c r="F1204" s="147"/>
      <c r="G1204" s="147"/>
      <c r="H1204" s="146">
        <f>H1205+H1208</f>
        <v>18923.699999999997</v>
      </c>
      <c r="I1204" s="146">
        <f t="shared" ref="I1204:J1204" si="487">I1205+I1208</f>
        <v>18935</v>
      </c>
      <c r="J1204" s="181">
        <f t="shared" si="487"/>
        <v>18935</v>
      </c>
      <c r="K1204" s="136"/>
    </row>
    <row r="1205" spans="1:14" ht="39.6">
      <c r="A1205" s="206" t="s">
        <v>63</v>
      </c>
      <c r="B1205" s="100"/>
      <c r="C1205" s="147" t="s">
        <v>134</v>
      </c>
      <c r="D1205" s="96" t="s">
        <v>375</v>
      </c>
      <c r="E1205" s="154" t="s">
        <v>377</v>
      </c>
      <c r="F1205" s="147" t="s">
        <v>64</v>
      </c>
      <c r="G1205" s="147"/>
      <c r="H1205" s="146">
        <f>H1206+H1207</f>
        <v>18421.899999999998</v>
      </c>
      <c r="I1205" s="146">
        <f t="shared" ref="I1205:J1205" si="488">I1206</f>
        <v>18303.7</v>
      </c>
      <c r="J1205" s="181">
        <f t="shared" si="488"/>
        <v>18303.7</v>
      </c>
      <c r="K1205" s="136"/>
    </row>
    <row r="1206" spans="1:14">
      <c r="A1206" s="206" t="s">
        <v>65</v>
      </c>
      <c r="B1206" s="100"/>
      <c r="C1206" s="147" t="s">
        <v>134</v>
      </c>
      <c r="D1206" s="96" t="s">
        <v>375</v>
      </c>
      <c r="E1206" s="154" t="s">
        <v>377</v>
      </c>
      <c r="F1206" s="147" t="s">
        <v>66</v>
      </c>
      <c r="G1206" s="148">
        <v>900100</v>
      </c>
      <c r="H1206" s="146">
        <v>18266.599999999999</v>
      </c>
      <c r="I1206" s="146">
        <v>18303.7</v>
      </c>
      <c r="J1206" s="181">
        <v>18303.7</v>
      </c>
      <c r="K1206" s="136"/>
    </row>
    <row r="1207" spans="1:14">
      <c r="A1207" s="206" t="s">
        <v>65</v>
      </c>
      <c r="B1207" s="100"/>
      <c r="C1207" s="147" t="s">
        <v>134</v>
      </c>
      <c r="D1207" s="96" t="s">
        <v>375</v>
      </c>
      <c r="E1207" s="154" t="s">
        <v>377</v>
      </c>
      <c r="F1207" s="147" t="s">
        <v>66</v>
      </c>
      <c r="G1207" s="148">
        <v>900306</v>
      </c>
      <c r="H1207" s="146">
        <v>155.30000000000001</v>
      </c>
      <c r="I1207" s="146">
        <v>0</v>
      </c>
      <c r="J1207" s="181">
        <v>0</v>
      </c>
      <c r="K1207" s="136"/>
    </row>
    <row r="1208" spans="1:14">
      <c r="A1208" s="182" t="s">
        <v>68</v>
      </c>
      <c r="B1208" s="100"/>
      <c r="C1208" s="147" t="s">
        <v>134</v>
      </c>
      <c r="D1208" s="96" t="s">
        <v>375</v>
      </c>
      <c r="E1208" s="154" t="s">
        <v>377</v>
      </c>
      <c r="F1208" s="147" t="s">
        <v>69</v>
      </c>
      <c r="G1208" s="147"/>
      <c r="H1208" s="146">
        <f>H1209</f>
        <v>501.8</v>
      </c>
      <c r="I1208" s="146">
        <f t="shared" ref="I1208:J1208" si="489">I1209</f>
        <v>631.29999999999995</v>
      </c>
      <c r="J1208" s="181">
        <f t="shared" si="489"/>
        <v>631.29999999999995</v>
      </c>
      <c r="K1208" s="136"/>
    </row>
    <row r="1209" spans="1:14" ht="26.4">
      <c r="A1209" s="206" t="s">
        <v>70</v>
      </c>
      <c r="B1209" s="100"/>
      <c r="C1209" s="147" t="s">
        <v>134</v>
      </c>
      <c r="D1209" s="96" t="s">
        <v>375</v>
      </c>
      <c r="E1209" s="154" t="s">
        <v>377</v>
      </c>
      <c r="F1209" s="147" t="s">
        <v>71</v>
      </c>
      <c r="G1209" s="148">
        <v>900100</v>
      </c>
      <c r="H1209" s="146">
        <v>501.8</v>
      </c>
      <c r="I1209" s="146">
        <v>631.29999999999995</v>
      </c>
      <c r="J1209" s="181">
        <v>631.29999999999995</v>
      </c>
      <c r="K1209" s="136"/>
      <c r="N1209">
        <v>-0.2</v>
      </c>
    </row>
    <row r="1210" spans="1:14" ht="26.4">
      <c r="A1210" s="183" t="s">
        <v>762</v>
      </c>
      <c r="B1210" s="100"/>
      <c r="C1210" s="139" t="s">
        <v>134</v>
      </c>
      <c r="D1210" s="79" t="s">
        <v>375</v>
      </c>
      <c r="E1210" s="153" t="s">
        <v>760</v>
      </c>
      <c r="F1210" s="148"/>
      <c r="G1210" s="148"/>
      <c r="H1210" s="144">
        <f>H1211</f>
        <v>81.400000000000006</v>
      </c>
      <c r="I1210" s="144">
        <f t="shared" ref="I1210:J1212" si="490">I1211</f>
        <v>0</v>
      </c>
      <c r="J1210" s="177">
        <f t="shared" si="490"/>
        <v>0</v>
      </c>
      <c r="K1210" s="136"/>
    </row>
    <row r="1211" spans="1:14" ht="66">
      <c r="A1211" s="182" t="s">
        <v>763</v>
      </c>
      <c r="B1211" s="100"/>
      <c r="C1211" s="147" t="s">
        <v>134</v>
      </c>
      <c r="D1211" s="96" t="s">
        <v>375</v>
      </c>
      <c r="E1211" s="154" t="s">
        <v>761</v>
      </c>
      <c r="F1211" s="148"/>
      <c r="G1211" s="148"/>
      <c r="H1211" s="146">
        <f>H1212</f>
        <v>81.400000000000006</v>
      </c>
      <c r="I1211" s="146">
        <f t="shared" si="490"/>
        <v>0</v>
      </c>
      <c r="J1211" s="181">
        <f t="shared" si="490"/>
        <v>0</v>
      </c>
      <c r="K1211" s="136"/>
    </row>
    <row r="1212" spans="1:14">
      <c r="A1212" s="182" t="s">
        <v>68</v>
      </c>
      <c r="B1212" s="100"/>
      <c r="C1212" s="147" t="s">
        <v>134</v>
      </c>
      <c r="D1212" s="96" t="s">
        <v>375</v>
      </c>
      <c r="E1212" s="154" t="s">
        <v>761</v>
      </c>
      <c r="F1212" s="148" t="s">
        <v>69</v>
      </c>
      <c r="G1212" s="148"/>
      <c r="H1212" s="146">
        <f>H1213</f>
        <v>81.400000000000006</v>
      </c>
      <c r="I1212" s="146">
        <f t="shared" si="490"/>
        <v>0</v>
      </c>
      <c r="J1212" s="181">
        <f t="shared" si="490"/>
        <v>0</v>
      </c>
      <c r="K1212" s="136"/>
    </row>
    <row r="1213" spans="1:14" ht="26.4">
      <c r="A1213" s="182" t="s">
        <v>70</v>
      </c>
      <c r="B1213" s="100"/>
      <c r="C1213" s="147" t="s">
        <v>134</v>
      </c>
      <c r="D1213" s="96" t="s">
        <v>375</v>
      </c>
      <c r="E1213" s="154" t="s">
        <v>761</v>
      </c>
      <c r="F1213" s="148" t="s">
        <v>71</v>
      </c>
      <c r="G1213" s="148">
        <v>900100</v>
      </c>
      <c r="H1213" s="146">
        <v>81.400000000000006</v>
      </c>
      <c r="I1213" s="146">
        <v>0</v>
      </c>
      <c r="J1213" s="181">
        <v>0</v>
      </c>
      <c r="K1213" s="136"/>
    </row>
    <row r="1214" spans="1:14">
      <c r="A1214" s="198" t="s">
        <v>195</v>
      </c>
      <c r="B1214" s="100"/>
      <c r="C1214" s="139" t="s">
        <v>134</v>
      </c>
      <c r="D1214" s="79" t="s">
        <v>375</v>
      </c>
      <c r="E1214" s="92" t="s">
        <v>164</v>
      </c>
      <c r="F1214" s="149"/>
      <c r="G1214" s="149"/>
      <c r="H1214" s="144">
        <f>H1215</f>
        <v>318.3</v>
      </c>
      <c r="I1214" s="144">
        <f t="shared" ref="I1214:J1214" si="491">I1215</f>
        <v>0</v>
      </c>
      <c r="J1214" s="144">
        <f t="shared" si="491"/>
        <v>0</v>
      </c>
      <c r="K1214" s="136"/>
    </row>
    <row r="1215" spans="1:14" ht="26.4">
      <c r="A1215" s="231" t="s">
        <v>948</v>
      </c>
      <c r="B1215" s="100"/>
      <c r="C1215" s="139" t="s">
        <v>134</v>
      </c>
      <c r="D1215" s="79" t="s">
        <v>375</v>
      </c>
      <c r="E1215" s="236" t="s">
        <v>949</v>
      </c>
      <c r="F1215" s="238"/>
      <c r="G1215" s="238"/>
      <c r="H1215" s="233">
        <f>H1216</f>
        <v>318.3</v>
      </c>
      <c r="I1215" s="233">
        <f t="shared" ref="I1215:J1216" si="492">I1216</f>
        <v>0</v>
      </c>
      <c r="J1215" s="233">
        <f t="shared" si="492"/>
        <v>0</v>
      </c>
      <c r="K1215" s="136"/>
    </row>
    <row r="1216" spans="1:14" ht="39.6">
      <c r="A1216" s="182" t="s">
        <v>63</v>
      </c>
      <c r="B1216" s="100"/>
      <c r="C1216" s="147" t="s">
        <v>134</v>
      </c>
      <c r="D1216" s="96" t="s">
        <v>375</v>
      </c>
      <c r="E1216" s="237" t="s">
        <v>949</v>
      </c>
      <c r="F1216" s="148" t="s">
        <v>64</v>
      </c>
      <c r="G1216" s="232"/>
      <c r="H1216" s="234">
        <f>H1217</f>
        <v>318.3</v>
      </c>
      <c r="I1216" s="234">
        <f t="shared" si="492"/>
        <v>0</v>
      </c>
      <c r="J1216" s="234">
        <f t="shared" si="492"/>
        <v>0</v>
      </c>
      <c r="K1216" s="136"/>
    </row>
    <row r="1217" spans="1:14">
      <c r="A1217" s="182" t="s">
        <v>65</v>
      </c>
      <c r="B1217" s="100"/>
      <c r="C1217" s="147" t="s">
        <v>134</v>
      </c>
      <c r="D1217" s="96" t="s">
        <v>375</v>
      </c>
      <c r="E1217" s="237" t="s">
        <v>949</v>
      </c>
      <c r="F1217" s="148" t="s">
        <v>66</v>
      </c>
      <c r="G1217" s="232">
        <v>900306</v>
      </c>
      <c r="H1217" s="234">
        <v>318.3</v>
      </c>
      <c r="I1217" s="234">
        <v>0</v>
      </c>
      <c r="J1217" s="235">
        <v>0</v>
      </c>
      <c r="K1217" s="136"/>
    </row>
    <row r="1218" spans="1:14">
      <c r="A1218" s="176" t="s">
        <v>86</v>
      </c>
      <c r="B1218" s="100"/>
      <c r="C1218" s="139">
        <v>911</v>
      </c>
      <c r="D1218" s="79" t="s">
        <v>378</v>
      </c>
      <c r="E1218" s="153"/>
      <c r="F1218" s="139"/>
      <c r="G1218" s="149"/>
      <c r="H1218" s="144">
        <f>H1219</f>
        <v>931.3</v>
      </c>
      <c r="I1218" s="144">
        <f t="shared" ref="I1218:J1218" si="493">I1219</f>
        <v>1198.4000000000001</v>
      </c>
      <c r="J1218" s="177">
        <f t="shared" si="493"/>
        <v>1198.4000000000001</v>
      </c>
      <c r="K1218" s="136"/>
    </row>
    <row r="1219" spans="1:14">
      <c r="A1219" s="112" t="s">
        <v>90</v>
      </c>
      <c r="B1219" s="143"/>
      <c r="C1219" s="139" t="s">
        <v>134</v>
      </c>
      <c r="D1219" s="79" t="s">
        <v>280</v>
      </c>
      <c r="E1219" s="145"/>
      <c r="F1219" s="148"/>
      <c r="G1219" s="148"/>
      <c r="H1219" s="144">
        <f>H1220</f>
        <v>931.3</v>
      </c>
      <c r="I1219" s="144">
        <f>I1220</f>
        <v>1198.4000000000001</v>
      </c>
      <c r="J1219" s="177">
        <f>J1220</f>
        <v>1198.4000000000001</v>
      </c>
      <c r="K1219" s="136"/>
      <c r="N1219">
        <v>-0.1</v>
      </c>
    </row>
    <row r="1220" spans="1:14">
      <c r="A1220" s="183" t="s">
        <v>628</v>
      </c>
      <c r="B1220" s="143"/>
      <c r="C1220" s="139" t="s">
        <v>134</v>
      </c>
      <c r="D1220" s="79" t="s">
        <v>280</v>
      </c>
      <c r="E1220" s="141" t="s">
        <v>162</v>
      </c>
      <c r="F1220" s="148"/>
      <c r="G1220" s="148"/>
      <c r="H1220" s="144">
        <f>H1221</f>
        <v>931.3</v>
      </c>
      <c r="I1220" s="144">
        <f t="shared" ref="I1220:J1220" si="494">I1221</f>
        <v>1198.4000000000001</v>
      </c>
      <c r="J1220" s="177">
        <f t="shared" si="494"/>
        <v>1198.4000000000001</v>
      </c>
      <c r="K1220" s="136"/>
    </row>
    <row r="1221" spans="1:14" ht="39.6">
      <c r="A1221" s="178" t="s">
        <v>621</v>
      </c>
      <c r="B1221" s="143"/>
      <c r="C1221" s="139" t="s">
        <v>134</v>
      </c>
      <c r="D1221" s="79" t="s">
        <v>280</v>
      </c>
      <c r="E1221" s="141" t="s">
        <v>174</v>
      </c>
      <c r="F1221" s="149"/>
      <c r="G1221" s="149"/>
      <c r="H1221" s="144">
        <f>H1222+H1229</f>
        <v>931.3</v>
      </c>
      <c r="I1221" s="144">
        <f t="shared" ref="I1221:J1221" si="495">I1222+I1229</f>
        <v>1198.4000000000001</v>
      </c>
      <c r="J1221" s="177">
        <f t="shared" si="495"/>
        <v>1198.4000000000001</v>
      </c>
      <c r="K1221" s="136"/>
    </row>
    <row r="1222" spans="1:14">
      <c r="A1222" s="178" t="s">
        <v>622</v>
      </c>
      <c r="B1222" s="143"/>
      <c r="C1222" s="139" t="s">
        <v>134</v>
      </c>
      <c r="D1222" s="79" t="s">
        <v>280</v>
      </c>
      <c r="E1222" s="141" t="s">
        <v>270</v>
      </c>
      <c r="F1222" s="149"/>
      <c r="G1222" s="149"/>
      <c r="H1222" s="144">
        <f>H1223+H1226</f>
        <v>216.8</v>
      </c>
      <c r="I1222" s="144">
        <f t="shared" ref="I1222:J1222" si="496">I1223+I1226</f>
        <v>393</v>
      </c>
      <c r="J1222" s="177">
        <f t="shared" si="496"/>
        <v>393</v>
      </c>
      <c r="K1222" s="136"/>
    </row>
    <row r="1223" spans="1:14" ht="39.6">
      <c r="A1223" s="182" t="s">
        <v>521</v>
      </c>
      <c r="B1223" s="143"/>
      <c r="C1223" s="147" t="s">
        <v>134</v>
      </c>
      <c r="D1223" s="96" t="s">
        <v>280</v>
      </c>
      <c r="E1223" s="145" t="s">
        <v>271</v>
      </c>
      <c r="F1223" s="148"/>
      <c r="G1223" s="148"/>
      <c r="H1223" s="146">
        <f t="shared" ref="H1223:J1224" si="497">H1224</f>
        <v>124.2</v>
      </c>
      <c r="I1223" s="146">
        <f t="shared" si="497"/>
        <v>143</v>
      </c>
      <c r="J1223" s="181">
        <f t="shared" si="497"/>
        <v>143</v>
      </c>
      <c r="K1223" s="136"/>
    </row>
    <row r="1224" spans="1:14">
      <c r="A1224" s="182" t="s">
        <v>68</v>
      </c>
      <c r="B1224" s="143"/>
      <c r="C1224" s="147" t="s">
        <v>134</v>
      </c>
      <c r="D1224" s="96" t="s">
        <v>280</v>
      </c>
      <c r="E1224" s="145" t="s">
        <v>271</v>
      </c>
      <c r="F1224" s="148" t="s">
        <v>69</v>
      </c>
      <c r="G1224" s="148"/>
      <c r="H1224" s="146">
        <f t="shared" si="497"/>
        <v>124.2</v>
      </c>
      <c r="I1224" s="146">
        <f t="shared" si="497"/>
        <v>143</v>
      </c>
      <c r="J1224" s="181">
        <f t="shared" si="497"/>
        <v>143</v>
      </c>
      <c r="K1224" s="136"/>
    </row>
    <row r="1225" spans="1:14" ht="26.4">
      <c r="A1225" s="182" t="s">
        <v>70</v>
      </c>
      <c r="B1225" s="143"/>
      <c r="C1225" s="147" t="s">
        <v>134</v>
      </c>
      <c r="D1225" s="96" t="s">
        <v>280</v>
      </c>
      <c r="E1225" s="145" t="s">
        <v>271</v>
      </c>
      <c r="F1225" s="148" t="s">
        <v>71</v>
      </c>
      <c r="G1225" s="148">
        <v>900100</v>
      </c>
      <c r="H1225" s="146">
        <v>124.2</v>
      </c>
      <c r="I1225" s="146">
        <v>143</v>
      </c>
      <c r="J1225" s="181">
        <v>143</v>
      </c>
      <c r="K1225" s="136"/>
    </row>
    <row r="1226" spans="1:14" ht="26.4">
      <c r="A1226" s="182" t="s">
        <v>272</v>
      </c>
      <c r="B1226" s="143"/>
      <c r="C1226" s="147" t="s">
        <v>134</v>
      </c>
      <c r="D1226" s="96" t="s">
        <v>280</v>
      </c>
      <c r="E1226" s="145" t="s">
        <v>273</v>
      </c>
      <c r="F1226" s="148"/>
      <c r="G1226" s="148"/>
      <c r="H1226" s="146">
        <f t="shared" ref="H1226:J1227" si="498">H1227</f>
        <v>92.6</v>
      </c>
      <c r="I1226" s="146">
        <f t="shared" si="498"/>
        <v>250</v>
      </c>
      <c r="J1226" s="181">
        <f t="shared" si="498"/>
        <v>250</v>
      </c>
      <c r="K1226" s="136"/>
    </row>
    <row r="1227" spans="1:14">
      <c r="A1227" s="182" t="s">
        <v>68</v>
      </c>
      <c r="B1227" s="143"/>
      <c r="C1227" s="147" t="s">
        <v>134</v>
      </c>
      <c r="D1227" s="96" t="s">
        <v>280</v>
      </c>
      <c r="E1227" s="145" t="s">
        <v>273</v>
      </c>
      <c r="F1227" s="148" t="s">
        <v>69</v>
      </c>
      <c r="G1227" s="148"/>
      <c r="H1227" s="146">
        <f t="shared" si="498"/>
        <v>92.6</v>
      </c>
      <c r="I1227" s="146">
        <f t="shared" si="498"/>
        <v>250</v>
      </c>
      <c r="J1227" s="181">
        <f t="shared" si="498"/>
        <v>250</v>
      </c>
      <c r="K1227" s="136"/>
    </row>
    <row r="1228" spans="1:14" ht="26.4">
      <c r="A1228" s="182" t="s">
        <v>70</v>
      </c>
      <c r="B1228" s="143"/>
      <c r="C1228" s="147" t="s">
        <v>134</v>
      </c>
      <c r="D1228" s="96" t="s">
        <v>280</v>
      </c>
      <c r="E1228" s="145" t="s">
        <v>273</v>
      </c>
      <c r="F1228" s="148" t="s">
        <v>71</v>
      </c>
      <c r="G1228" s="148">
        <v>900100</v>
      </c>
      <c r="H1228" s="146">
        <v>92.6</v>
      </c>
      <c r="I1228" s="146">
        <v>250</v>
      </c>
      <c r="J1228" s="181">
        <v>250</v>
      </c>
      <c r="K1228" s="136"/>
      <c r="N1228">
        <v>-0.1</v>
      </c>
    </row>
    <row r="1229" spans="1:14">
      <c r="A1229" s="178" t="s">
        <v>333</v>
      </c>
      <c r="B1229" s="143"/>
      <c r="C1229" s="139" t="s">
        <v>134</v>
      </c>
      <c r="D1229" s="79" t="s">
        <v>280</v>
      </c>
      <c r="E1229" s="141" t="s">
        <v>334</v>
      </c>
      <c r="F1229" s="149"/>
      <c r="G1229" s="148"/>
      <c r="H1229" s="144">
        <f>H1230</f>
        <v>714.5</v>
      </c>
      <c r="I1229" s="144">
        <f t="shared" ref="I1229:J1231" si="499">I1230</f>
        <v>805.4</v>
      </c>
      <c r="J1229" s="177">
        <f t="shared" si="499"/>
        <v>805.4</v>
      </c>
      <c r="K1229" s="136"/>
    </row>
    <row r="1230" spans="1:14">
      <c r="A1230" s="187" t="s">
        <v>335</v>
      </c>
      <c r="B1230" s="143"/>
      <c r="C1230" s="147" t="s">
        <v>134</v>
      </c>
      <c r="D1230" s="96" t="s">
        <v>280</v>
      </c>
      <c r="E1230" s="145" t="s">
        <v>336</v>
      </c>
      <c r="F1230" s="90"/>
      <c r="G1230" s="148"/>
      <c r="H1230" s="146">
        <f t="shared" ref="H1230:I1231" si="500">H1231</f>
        <v>714.5</v>
      </c>
      <c r="I1230" s="146">
        <f t="shared" si="500"/>
        <v>805.4</v>
      </c>
      <c r="J1230" s="181">
        <f t="shared" si="499"/>
        <v>805.4</v>
      </c>
      <c r="K1230" s="136"/>
    </row>
    <row r="1231" spans="1:14" ht="25.5" customHeight="1">
      <c r="A1231" s="182" t="s">
        <v>68</v>
      </c>
      <c r="B1231" s="143"/>
      <c r="C1231" s="147" t="s">
        <v>134</v>
      </c>
      <c r="D1231" s="96" t="s">
        <v>280</v>
      </c>
      <c r="E1231" s="145" t="s">
        <v>336</v>
      </c>
      <c r="F1231" s="148" t="s">
        <v>69</v>
      </c>
      <c r="G1231" s="148"/>
      <c r="H1231" s="146">
        <f t="shared" si="500"/>
        <v>714.5</v>
      </c>
      <c r="I1231" s="146">
        <f t="shared" si="500"/>
        <v>805.4</v>
      </c>
      <c r="J1231" s="181">
        <f t="shared" si="499"/>
        <v>805.4</v>
      </c>
      <c r="K1231" s="136"/>
    </row>
    <row r="1232" spans="1:14" ht="26.4">
      <c r="A1232" s="182" t="s">
        <v>70</v>
      </c>
      <c r="B1232" s="143"/>
      <c r="C1232" s="147" t="s">
        <v>134</v>
      </c>
      <c r="D1232" s="96" t="s">
        <v>280</v>
      </c>
      <c r="E1232" s="145" t="s">
        <v>336</v>
      </c>
      <c r="F1232" s="148" t="s">
        <v>71</v>
      </c>
      <c r="G1232" s="148">
        <v>900100</v>
      </c>
      <c r="H1232" s="146">
        <v>714.5</v>
      </c>
      <c r="I1232" s="146">
        <v>805.4</v>
      </c>
      <c r="J1232" s="181">
        <v>805.4</v>
      </c>
      <c r="K1232" s="136"/>
    </row>
    <row r="1233" spans="1:11">
      <c r="A1233" s="111" t="s">
        <v>520</v>
      </c>
      <c r="B1233" s="103"/>
      <c r="C1233" s="76" t="s">
        <v>134</v>
      </c>
      <c r="D1233" s="79" t="s">
        <v>379</v>
      </c>
      <c r="E1233" s="145"/>
      <c r="F1233" s="148"/>
      <c r="G1233" s="148"/>
      <c r="H1233" s="144">
        <f>H1234</f>
        <v>31.5</v>
      </c>
      <c r="I1233" s="144">
        <f t="shared" ref="I1233:J1239" si="501">I1234</f>
        <v>0</v>
      </c>
      <c r="J1233" s="177">
        <f t="shared" si="501"/>
        <v>0</v>
      </c>
      <c r="K1233" s="136"/>
    </row>
    <row r="1234" spans="1:11">
      <c r="A1234" s="116" t="s">
        <v>777</v>
      </c>
      <c r="B1234" s="100"/>
      <c r="C1234" s="76" t="s">
        <v>134</v>
      </c>
      <c r="D1234" s="79" t="s">
        <v>380</v>
      </c>
      <c r="E1234" s="145"/>
      <c r="F1234" s="148"/>
      <c r="G1234" s="148"/>
      <c r="H1234" s="144">
        <f>H1235</f>
        <v>31.5</v>
      </c>
      <c r="I1234" s="144">
        <f t="shared" si="501"/>
        <v>0</v>
      </c>
      <c r="J1234" s="177">
        <f t="shared" si="501"/>
        <v>0</v>
      </c>
      <c r="K1234" s="136"/>
    </row>
    <row r="1235" spans="1:11" ht="26.4">
      <c r="A1235" s="178" t="s">
        <v>759</v>
      </c>
      <c r="B1235" s="100"/>
      <c r="C1235" s="76" t="s">
        <v>134</v>
      </c>
      <c r="D1235" s="79" t="s">
        <v>380</v>
      </c>
      <c r="E1235" s="141" t="s">
        <v>178</v>
      </c>
      <c r="F1235" s="162"/>
      <c r="G1235" s="162"/>
      <c r="H1235" s="144">
        <f>H1236</f>
        <v>31.5</v>
      </c>
      <c r="I1235" s="144">
        <f t="shared" si="501"/>
        <v>0</v>
      </c>
      <c r="J1235" s="177">
        <f t="shared" si="501"/>
        <v>0</v>
      </c>
      <c r="K1235" s="136"/>
    </row>
    <row r="1236" spans="1:11">
      <c r="A1236" s="178" t="s">
        <v>770</v>
      </c>
      <c r="B1236" s="100"/>
      <c r="C1236" s="76" t="s">
        <v>134</v>
      </c>
      <c r="D1236" s="79" t="s">
        <v>380</v>
      </c>
      <c r="E1236" s="141" t="s">
        <v>460</v>
      </c>
      <c r="F1236" s="148"/>
      <c r="G1236" s="148"/>
      <c r="H1236" s="144">
        <f t="shared" ref="H1236:I1239" si="502">H1237</f>
        <v>31.5</v>
      </c>
      <c r="I1236" s="144">
        <f t="shared" si="502"/>
        <v>0</v>
      </c>
      <c r="J1236" s="177">
        <f t="shared" si="501"/>
        <v>0</v>
      </c>
      <c r="K1236" s="136"/>
    </row>
    <row r="1237" spans="1:11" ht="26.4">
      <c r="A1237" s="196" t="s">
        <v>771</v>
      </c>
      <c r="B1237" s="100"/>
      <c r="C1237" s="76" t="s">
        <v>134</v>
      </c>
      <c r="D1237" s="79" t="s">
        <v>380</v>
      </c>
      <c r="E1237" s="141" t="s">
        <v>461</v>
      </c>
      <c r="F1237" s="148"/>
      <c r="G1237" s="148"/>
      <c r="H1237" s="144">
        <f>H1238</f>
        <v>31.5</v>
      </c>
      <c r="I1237" s="144">
        <f t="shared" si="502"/>
        <v>0</v>
      </c>
      <c r="J1237" s="177">
        <f t="shared" si="501"/>
        <v>0</v>
      </c>
      <c r="K1237" s="136"/>
    </row>
    <row r="1238" spans="1:11">
      <c r="A1238" s="200" t="s">
        <v>137</v>
      </c>
      <c r="B1238" s="100"/>
      <c r="C1238" s="83" t="s">
        <v>134</v>
      </c>
      <c r="D1238" s="96" t="s">
        <v>380</v>
      </c>
      <c r="E1238" s="145" t="s">
        <v>769</v>
      </c>
      <c r="F1238" s="148"/>
      <c r="G1238" s="148"/>
      <c r="H1238" s="146">
        <f>H1239</f>
        <v>31.5</v>
      </c>
      <c r="I1238" s="146">
        <f t="shared" si="502"/>
        <v>0</v>
      </c>
      <c r="J1238" s="181">
        <f t="shared" si="501"/>
        <v>0</v>
      </c>
      <c r="K1238" s="136"/>
    </row>
    <row r="1239" spans="1:11">
      <c r="A1239" s="182" t="s">
        <v>136</v>
      </c>
      <c r="B1239" s="100"/>
      <c r="C1239" s="83" t="s">
        <v>134</v>
      </c>
      <c r="D1239" s="96" t="s">
        <v>380</v>
      </c>
      <c r="E1239" s="145" t="s">
        <v>769</v>
      </c>
      <c r="F1239" s="148">
        <v>700</v>
      </c>
      <c r="G1239" s="148"/>
      <c r="H1239" s="146">
        <f t="shared" si="502"/>
        <v>31.5</v>
      </c>
      <c r="I1239" s="146">
        <f t="shared" si="502"/>
        <v>0</v>
      </c>
      <c r="J1239" s="181">
        <f t="shared" si="501"/>
        <v>0</v>
      </c>
      <c r="K1239" s="136"/>
    </row>
    <row r="1240" spans="1:11">
      <c r="A1240" s="182" t="s">
        <v>137</v>
      </c>
      <c r="B1240" s="100"/>
      <c r="C1240" s="83" t="s">
        <v>134</v>
      </c>
      <c r="D1240" s="96" t="s">
        <v>380</v>
      </c>
      <c r="E1240" s="145" t="s">
        <v>769</v>
      </c>
      <c r="F1240" s="148">
        <v>730</v>
      </c>
      <c r="G1240" s="148">
        <v>900100</v>
      </c>
      <c r="H1240" s="146">
        <v>31.5</v>
      </c>
      <c r="I1240" s="146">
        <v>0</v>
      </c>
      <c r="J1240" s="181">
        <v>0</v>
      </c>
      <c r="K1240" s="136"/>
    </row>
    <row r="1241" spans="1:11">
      <c r="A1241" s="183" t="s">
        <v>138</v>
      </c>
      <c r="B1241" s="100"/>
      <c r="C1241" s="72">
        <v>912</v>
      </c>
      <c r="D1241" s="96"/>
      <c r="E1241" s="145"/>
      <c r="F1241" s="148"/>
      <c r="G1241" s="148"/>
      <c r="H1241" s="144">
        <f>H1242</f>
        <v>9217.2999999999993</v>
      </c>
      <c r="I1241" s="144">
        <f t="shared" ref="I1241:J1243" si="503">I1242</f>
        <v>8697.6999999999989</v>
      </c>
      <c r="J1241" s="177">
        <f t="shared" si="503"/>
        <v>8697.6999999999989</v>
      </c>
      <c r="K1241" s="136"/>
    </row>
    <row r="1242" spans="1:11">
      <c r="A1242" s="111" t="s">
        <v>60</v>
      </c>
      <c r="B1242" s="103"/>
      <c r="C1242" s="76" t="s">
        <v>139</v>
      </c>
      <c r="D1242" s="77" t="s">
        <v>374</v>
      </c>
      <c r="E1242" s="76"/>
      <c r="F1242" s="148"/>
      <c r="G1242" s="148"/>
      <c r="H1242" s="144">
        <f>H1243</f>
        <v>9217.2999999999993</v>
      </c>
      <c r="I1242" s="144">
        <f t="shared" si="503"/>
        <v>8697.6999999999989</v>
      </c>
      <c r="J1242" s="177">
        <f t="shared" si="503"/>
        <v>8697.6999999999989</v>
      </c>
      <c r="K1242" s="136"/>
    </row>
    <row r="1243" spans="1:11" ht="26.4">
      <c r="A1243" s="116" t="s">
        <v>140</v>
      </c>
      <c r="B1243" s="98"/>
      <c r="C1243" s="78" t="s">
        <v>139</v>
      </c>
      <c r="D1243" s="79" t="s">
        <v>381</v>
      </c>
      <c r="E1243" s="78"/>
      <c r="F1243" s="148"/>
      <c r="G1243" s="148"/>
      <c r="H1243" s="144">
        <f>H1244</f>
        <v>9217.2999999999993</v>
      </c>
      <c r="I1243" s="144">
        <f t="shared" si="503"/>
        <v>8697.6999999999989</v>
      </c>
      <c r="J1243" s="177">
        <f t="shared" si="503"/>
        <v>8697.6999999999989</v>
      </c>
      <c r="K1243" s="136"/>
    </row>
    <row r="1244" spans="1:11" ht="26.4">
      <c r="A1244" s="220" t="s">
        <v>382</v>
      </c>
      <c r="B1244" s="99"/>
      <c r="C1244" s="71" t="s">
        <v>139</v>
      </c>
      <c r="D1244" s="70" t="s">
        <v>381</v>
      </c>
      <c r="E1244" s="71" t="s">
        <v>167</v>
      </c>
      <c r="F1244" s="148"/>
      <c r="G1244" s="148"/>
      <c r="H1244" s="144">
        <f>H1245+H1248+H1251</f>
        <v>9217.2999999999993</v>
      </c>
      <c r="I1244" s="144">
        <f t="shared" ref="I1244:J1244" si="504">I1245+I1248+I1251</f>
        <v>8697.6999999999989</v>
      </c>
      <c r="J1244" s="177">
        <f t="shared" si="504"/>
        <v>8697.6999999999989</v>
      </c>
      <c r="K1244" s="136"/>
    </row>
    <row r="1245" spans="1:11">
      <c r="A1245" s="200" t="s">
        <v>383</v>
      </c>
      <c r="B1245" s="102"/>
      <c r="C1245" s="75" t="s">
        <v>139</v>
      </c>
      <c r="D1245" s="74" t="s">
        <v>381</v>
      </c>
      <c r="E1245" s="145" t="s">
        <v>384</v>
      </c>
      <c r="F1245" s="97"/>
      <c r="G1245" s="97"/>
      <c r="H1245" s="146">
        <f t="shared" ref="H1245:J1246" si="505">H1246</f>
        <v>2834.8</v>
      </c>
      <c r="I1245" s="146">
        <f t="shared" si="505"/>
        <v>2259.8000000000002</v>
      </c>
      <c r="J1245" s="181">
        <f t="shared" si="505"/>
        <v>2259.8000000000002</v>
      </c>
      <c r="K1245" s="136"/>
    </row>
    <row r="1246" spans="1:11" ht="39.6">
      <c r="A1246" s="182" t="s">
        <v>63</v>
      </c>
      <c r="B1246" s="100"/>
      <c r="C1246" s="75" t="s">
        <v>139</v>
      </c>
      <c r="D1246" s="74" t="s">
        <v>381</v>
      </c>
      <c r="E1246" s="86" t="s">
        <v>384</v>
      </c>
      <c r="F1246" s="148" t="s">
        <v>64</v>
      </c>
      <c r="G1246" s="148"/>
      <c r="H1246" s="146">
        <f t="shared" si="505"/>
        <v>2834.8</v>
      </c>
      <c r="I1246" s="146">
        <f t="shared" si="505"/>
        <v>2259.8000000000002</v>
      </c>
      <c r="J1246" s="181">
        <f t="shared" si="505"/>
        <v>2259.8000000000002</v>
      </c>
      <c r="K1246" s="136"/>
    </row>
    <row r="1247" spans="1:11">
      <c r="A1247" s="182" t="s">
        <v>65</v>
      </c>
      <c r="B1247" s="100"/>
      <c r="C1247" s="75" t="s">
        <v>139</v>
      </c>
      <c r="D1247" s="74" t="s">
        <v>381</v>
      </c>
      <c r="E1247" s="86" t="s">
        <v>384</v>
      </c>
      <c r="F1247" s="148" t="s">
        <v>66</v>
      </c>
      <c r="G1247" s="148">
        <v>900100</v>
      </c>
      <c r="H1247" s="146">
        <v>2834.8</v>
      </c>
      <c r="I1247" s="146">
        <v>2259.8000000000002</v>
      </c>
      <c r="J1247" s="181">
        <v>2259.8000000000002</v>
      </c>
      <c r="K1247" s="136"/>
    </row>
    <row r="1248" spans="1:11">
      <c r="A1248" s="200" t="s">
        <v>416</v>
      </c>
      <c r="B1248" s="100"/>
      <c r="C1248" s="75" t="s">
        <v>139</v>
      </c>
      <c r="D1248" s="74" t="s">
        <v>381</v>
      </c>
      <c r="E1248" s="145" t="s">
        <v>385</v>
      </c>
      <c r="F1248" s="148"/>
      <c r="G1248" s="148"/>
      <c r="H1248" s="146">
        <f>H1249</f>
        <v>1531.6</v>
      </c>
      <c r="I1248" s="146">
        <f t="shared" ref="I1248:J1249" si="506">I1249</f>
        <v>1841.6</v>
      </c>
      <c r="J1248" s="181">
        <f t="shared" si="506"/>
        <v>1841.6</v>
      </c>
      <c r="K1248" s="136"/>
    </row>
    <row r="1249" spans="1:11" ht="39.6">
      <c r="A1249" s="182" t="s">
        <v>63</v>
      </c>
      <c r="B1249" s="100"/>
      <c r="C1249" s="75" t="s">
        <v>139</v>
      </c>
      <c r="D1249" s="74" t="s">
        <v>381</v>
      </c>
      <c r="E1249" s="145" t="s">
        <v>385</v>
      </c>
      <c r="F1249" s="148" t="s">
        <v>64</v>
      </c>
      <c r="G1249" s="148"/>
      <c r="H1249" s="146">
        <f t="shared" ref="H1249" si="507">H1250</f>
        <v>1531.6</v>
      </c>
      <c r="I1249" s="146">
        <f t="shared" si="506"/>
        <v>1841.6</v>
      </c>
      <c r="J1249" s="181">
        <f t="shared" si="506"/>
        <v>1841.6</v>
      </c>
      <c r="K1249" s="136"/>
    </row>
    <row r="1250" spans="1:11">
      <c r="A1250" s="182" t="s">
        <v>65</v>
      </c>
      <c r="B1250" s="100"/>
      <c r="C1250" s="75" t="s">
        <v>139</v>
      </c>
      <c r="D1250" s="74" t="s">
        <v>381</v>
      </c>
      <c r="E1250" s="145" t="s">
        <v>385</v>
      </c>
      <c r="F1250" s="148" t="s">
        <v>66</v>
      </c>
      <c r="G1250" s="148">
        <v>900100</v>
      </c>
      <c r="H1250" s="146">
        <v>1531.6</v>
      </c>
      <c r="I1250" s="146">
        <v>1841.6</v>
      </c>
      <c r="J1250" s="181">
        <v>1841.6</v>
      </c>
      <c r="K1250" s="136"/>
    </row>
    <row r="1251" spans="1:11">
      <c r="A1251" s="200" t="s">
        <v>386</v>
      </c>
      <c r="B1251" s="100"/>
      <c r="C1251" s="75" t="s">
        <v>139</v>
      </c>
      <c r="D1251" s="74" t="s">
        <v>381</v>
      </c>
      <c r="E1251" s="145" t="s">
        <v>387</v>
      </c>
      <c r="F1251" s="148"/>
      <c r="G1251" s="148"/>
      <c r="H1251" s="227">
        <f>H1252+H1254+H1256</f>
        <v>4850.9000000000005</v>
      </c>
      <c r="I1251" s="146">
        <f t="shared" ref="I1251:J1251" si="508">I1252+I1254</f>
        <v>4596.2999999999993</v>
      </c>
      <c r="J1251" s="181">
        <f t="shared" si="508"/>
        <v>4596.2999999999993</v>
      </c>
      <c r="K1251" s="136"/>
    </row>
    <row r="1252" spans="1:11" ht="39.6">
      <c r="A1252" s="182" t="s">
        <v>63</v>
      </c>
      <c r="B1252" s="100"/>
      <c r="C1252" s="75" t="s">
        <v>139</v>
      </c>
      <c r="D1252" s="74" t="s">
        <v>381</v>
      </c>
      <c r="E1252" s="145" t="s">
        <v>387</v>
      </c>
      <c r="F1252" s="148" t="s">
        <v>64</v>
      </c>
      <c r="G1252" s="148"/>
      <c r="H1252" s="146">
        <f>H1253</f>
        <v>4521.3</v>
      </c>
      <c r="I1252" s="146">
        <f t="shared" ref="I1252:J1252" si="509">I1253</f>
        <v>4253.3999999999996</v>
      </c>
      <c r="J1252" s="181">
        <f t="shared" si="509"/>
        <v>4253.3999999999996</v>
      </c>
      <c r="K1252" s="136"/>
    </row>
    <row r="1253" spans="1:11">
      <c r="A1253" s="182" t="s">
        <v>65</v>
      </c>
      <c r="B1253" s="100"/>
      <c r="C1253" s="75" t="s">
        <v>139</v>
      </c>
      <c r="D1253" s="74" t="s">
        <v>381</v>
      </c>
      <c r="E1253" s="145" t="s">
        <v>387</v>
      </c>
      <c r="F1253" s="148" t="s">
        <v>66</v>
      </c>
      <c r="G1253" s="148">
        <v>900100</v>
      </c>
      <c r="H1253" s="146">
        <v>4521.3</v>
      </c>
      <c r="I1253" s="146">
        <v>4253.3999999999996</v>
      </c>
      <c r="J1253" s="181">
        <v>4253.3999999999996</v>
      </c>
      <c r="K1253" s="136"/>
    </row>
    <row r="1254" spans="1:11">
      <c r="A1254" s="182" t="s">
        <v>68</v>
      </c>
      <c r="B1254" s="100"/>
      <c r="C1254" s="75" t="s">
        <v>139</v>
      </c>
      <c r="D1254" s="74" t="s">
        <v>381</v>
      </c>
      <c r="E1254" s="145" t="s">
        <v>387</v>
      </c>
      <c r="F1254" s="148" t="s">
        <v>69</v>
      </c>
      <c r="G1254" s="148"/>
      <c r="H1254" s="146">
        <f>H1255</f>
        <v>329.5</v>
      </c>
      <c r="I1254" s="146">
        <f t="shared" ref="I1254:J1254" si="510">I1255</f>
        <v>342.9</v>
      </c>
      <c r="J1254" s="181">
        <f t="shared" si="510"/>
        <v>342.9</v>
      </c>
      <c r="K1254" s="136"/>
    </row>
    <row r="1255" spans="1:11" ht="26.4">
      <c r="A1255" s="182" t="s">
        <v>70</v>
      </c>
      <c r="B1255" s="100"/>
      <c r="C1255" s="75" t="s">
        <v>139</v>
      </c>
      <c r="D1255" s="74" t="s">
        <v>381</v>
      </c>
      <c r="E1255" s="145" t="s">
        <v>387</v>
      </c>
      <c r="F1255" s="148" t="s">
        <v>71</v>
      </c>
      <c r="G1255" s="148">
        <v>900100</v>
      </c>
      <c r="H1255" s="146">
        <v>329.5</v>
      </c>
      <c r="I1255" s="146">
        <v>342.9</v>
      </c>
      <c r="J1255" s="181">
        <v>342.9</v>
      </c>
      <c r="K1255" s="136"/>
    </row>
    <row r="1256" spans="1:11">
      <c r="A1256" s="182" t="s">
        <v>72</v>
      </c>
      <c r="B1256" s="100"/>
      <c r="C1256" s="75" t="s">
        <v>139</v>
      </c>
      <c r="D1256" s="96" t="s">
        <v>381</v>
      </c>
      <c r="E1256" s="145" t="s">
        <v>387</v>
      </c>
      <c r="F1256" s="148">
        <v>800</v>
      </c>
      <c r="G1256" s="148"/>
      <c r="H1256" s="146">
        <f>H1257</f>
        <v>0.1</v>
      </c>
      <c r="I1256" s="146">
        <f t="shared" ref="I1256:J1256" si="511">I1257</f>
        <v>0</v>
      </c>
      <c r="J1256" s="146">
        <f t="shared" si="511"/>
        <v>0</v>
      </c>
      <c r="K1256" s="136"/>
    </row>
    <row r="1257" spans="1:11">
      <c r="A1257" s="182" t="s">
        <v>74</v>
      </c>
      <c r="B1257" s="100"/>
      <c r="C1257" s="75" t="s">
        <v>139</v>
      </c>
      <c r="D1257" s="96" t="s">
        <v>381</v>
      </c>
      <c r="E1257" s="145" t="s">
        <v>387</v>
      </c>
      <c r="F1257" s="148">
        <v>850</v>
      </c>
      <c r="G1257" s="148">
        <v>900100</v>
      </c>
      <c r="H1257" s="146">
        <v>0.1</v>
      </c>
      <c r="I1257" s="146">
        <v>0</v>
      </c>
      <c r="J1257" s="181">
        <v>0</v>
      </c>
      <c r="K1257" s="136"/>
    </row>
    <row r="1258" spans="1:11">
      <c r="A1258" s="176" t="s">
        <v>141</v>
      </c>
      <c r="B1258" s="140"/>
      <c r="C1258" s="139" t="s">
        <v>142</v>
      </c>
      <c r="D1258" s="96"/>
      <c r="E1258" s="145"/>
      <c r="F1258" s="148"/>
      <c r="G1258" s="148"/>
      <c r="H1258" s="144">
        <f>H1259</f>
        <v>5567.3</v>
      </c>
      <c r="I1258" s="144">
        <f t="shared" ref="I1258:J1261" si="512">I1259</f>
        <v>5219.5</v>
      </c>
      <c r="J1258" s="177">
        <f t="shared" si="512"/>
        <v>5219.5</v>
      </c>
      <c r="K1258" s="136"/>
    </row>
    <row r="1259" spans="1:11">
      <c r="A1259" s="111" t="s">
        <v>60</v>
      </c>
      <c r="B1259" s="140"/>
      <c r="C1259" s="139">
        <v>913</v>
      </c>
      <c r="D1259" s="79" t="s">
        <v>374</v>
      </c>
      <c r="E1259" s="145"/>
      <c r="F1259" s="148"/>
      <c r="G1259" s="148"/>
      <c r="H1259" s="144">
        <f>H1260</f>
        <v>5567.3</v>
      </c>
      <c r="I1259" s="144">
        <f t="shared" ref="I1259:I1261" si="513">I1260</f>
        <v>5219.5</v>
      </c>
      <c r="J1259" s="177">
        <f t="shared" si="512"/>
        <v>5219.5</v>
      </c>
      <c r="K1259" s="136"/>
    </row>
    <row r="1260" spans="1:11" ht="26.4">
      <c r="A1260" s="116" t="s">
        <v>140</v>
      </c>
      <c r="B1260" s="100"/>
      <c r="C1260" s="139" t="s">
        <v>142</v>
      </c>
      <c r="D1260" s="79" t="s">
        <v>375</v>
      </c>
      <c r="E1260" s="145"/>
      <c r="F1260" s="148"/>
      <c r="G1260" s="148"/>
      <c r="H1260" s="144">
        <f>H1261</f>
        <v>5567.3</v>
      </c>
      <c r="I1260" s="144">
        <f t="shared" si="513"/>
        <v>5219.5</v>
      </c>
      <c r="J1260" s="177">
        <f t="shared" si="512"/>
        <v>5219.5</v>
      </c>
      <c r="K1260" s="136"/>
    </row>
    <row r="1261" spans="1:11" ht="26.4">
      <c r="A1261" s="220" t="s">
        <v>382</v>
      </c>
      <c r="B1261" s="100"/>
      <c r="C1261" s="139" t="s">
        <v>142</v>
      </c>
      <c r="D1261" s="79" t="s">
        <v>375</v>
      </c>
      <c r="E1261" s="71" t="s">
        <v>167</v>
      </c>
      <c r="F1261" s="148"/>
      <c r="G1261" s="148"/>
      <c r="H1261" s="144">
        <f>H1262</f>
        <v>5567.3</v>
      </c>
      <c r="I1261" s="144">
        <f t="shared" si="513"/>
        <v>5219.5</v>
      </c>
      <c r="J1261" s="177">
        <f t="shared" si="512"/>
        <v>5219.5</v>
      </c>
      <c r="K1261" s="136"/>
    </row>
    <row r="1262" spans="1:11">
      <c r="A1262" s="196" t="s">
        <v>388</v>
      </c>
      <c r="B1262" s="118"/>
      <c r="C1262" s="139" t="s">
        <v>142</v>
      </c>
      <c r="D1262" s="79" t="s">
        <v>375</v>
      </c>
      <c r="E1262" s="141" t="s">
        <v>389</v>
      </c>
      <c r="F1262" s="149"/>
      <c r="G1262" s="149"/>
      <c r="H1262" s="146">
        <f>H1263+H1265+H1267</f>
        <v>5567.3</v>
      </c>
      <c r="I1262" s="146">
        <f t="shared" ref="I1262:J1262" si="514">I1263+I1265+I1267</f>
        <v>5219.5</v>
      </c>
      <c r="J1262" s="181">
        <f t="shared" si="514"/>
        <v>5219.5</v>
      </c>
      <c r="K1262" s="136"/>
    </row>
    <row r="1263" spans="1:11" ht="39.6">
      <c r="A1263" s="182" t="s">
        <v>63</v>
      </c>
      <c r="B1263" s="100"/>
      <c r="C1263" s="147" t="s">
        <v>142</v>
      </c>
      <c r="D1263" s="96" t="s">
        <v>375</v>
      </c>
      <c r="E1263" s="145" t="s">
        <v>389</v>
      </c>
      <c r="F1263" s="148" t="s">
        <v>64</v>
      </c>
      <c r="G1263" s="148"/>
      <c r="H1263" s="146">
        <f>H1264</f>
        <v>4829.2</v>
      </c>
      <c r="I1263" s="146">
        <f t="shared" ref="I1263:J1263" si="515">I1264</f>
        <v>4447.2</v>
      </c>
      <c r="J1263" s="181">
        <f t="shared" si="515"/>
        <v>4447.2</v>
      </c>
      <c r="K1263" s="136"/>
    </row>
    <row r="1264" spans="1:11">
      <c r="A1264" s="182" t="s">
        <v>65</v>
      </c>
      <c r="B1264" s="100"/>
      <c r="C1264" s="147" t="s">
        <v>142</v>
      </c>
      <c r="D1264" s="96" t="s">
        <v>375</v>
      </c>
      <c r="E1264" s="145" t="s">
        <v>389</v>
      </c>
      <c r="F1264" s="148" t="s">
        <v>66</v>
      </c>
      <c r="G1264" s="148">
        <v>900100</v>
      </c>
      <c r="H1264" s="146">
        <v>4829.2</v>
      </c>
      <c r="I1264" s="146">
        <v>4447.2</v>
      </c>
      <c r="J1264" s="181">
        <v>4447.2</v>
      </c>
      <c r="K1264" s="136"/>
    </row>
    <row r="1265" spans="1:11">
      <c r="A1265" s="182" t="s">
        <v>68</v>
      </c>
      <c r="B1265" s="100"/>
      <c r="C1265" s="147" t="s">
        <v>142</v>
      </c>
      <c r="D1265" s="96" t="s">
        <v>375</v>
      </c>
      <c r="E1265" s="145" t="s">
        <v>389</v>
      </c>
      <c r="F1265" s="148" t="s">
        <v>69</v>
      </c>
      <c r="G1265" s="148"/>
      <c r="H1265" s="146">
        <f>H1266</f>
        <v>738.1</v>
      </c>
      <c r="I1265" s="146">
        <f t="shared" ref="I1265:J1265" si="516">I1266</f>
        <v>771.3</v>
      </c>
      <c r="J1265" s="181">
        <f t="shared" si="516"/>
        <v>771.3</v>
      </c>
      <c r="K1265" s="136"/>
    </row>
    <row r="1266" spans="1:11" ht="26.4">
      <c r="A1266" s="182" t="s">
        <v>70</v>
      </c>
      <c r="B1266" s="100"/>
      <c r="C1266" s="147" t="s">
        <v>142</v>
      </c>
      <c r="D1266" s="96" t="s">
        <v>375</v>
      </c>
      <c r="E1266" s="145" t="s">
        <v>389</v>
      </c>
      <c r="F1266" s="148" t="s">
        <v>71</v>
      </c>
      <c r="G1266" s="148">
        <v>900100</v>
      </c>
      <c r="H1266" s="146">
        <v>738.1</v>
      </c>
      <c r="I1266" s="146">
        <v>771.3</v>
      </c>
      <c r="J1266" s="181">
        <v>771.3</v>
      </c>
      <c r="K1266" s="136"/>
    </row>
    <row r="1267" spans="1:11">
      <c r="A1267" s="182" t="s">
        <v>72</v>
      </c>
      <c r="B1267" s="100"/>
      <c r="C1267" s="147" t="s">
        <v>142</v>
      </c>
      <c r="D1267" s="96" t="s">
        <v>375</v>
      </c>
      <c r="E1267" s="145" t="s">
        <v>389</v>
      </c>
      <c r="F1267" s="148">
        <v>800</v>
      </c>
      <c r="G1267" s="148"/>
      <c r="H1267" s="146">
        <f>H1268</f>
        <v>0</v>
      </c>
      <c r="I1267" s="146">
        <f>I1268</f>
        <v>1</v>
      </c>
      <c r="J1267" s="181">
        <f>J1268</f>
        <v>1</v>
      </c>
      <c r="K1267" s="136"/>
    </row>
    <row r="1268" spans="1:11">
      <c r="A1268" s="182" t="s">
        <v>74</v>
      </c>
      <c r="B1268" s="100"/>
      <c r="C1268" s="147" t="s">
        <v>142</v>
      </c>
      <c r="D1268" s="96" t="s">
        <v>375</v>
      </c>
      <c r="E1268" s="145" t="s">
        <v>389</v>
      </c>
      <c r="F1268" s="148">
        <v>850</v>
      </c>
      <c r="G1268" s="148">
        <v>900100</v>
      </c>
      <c r="H1268" s="146">
        <v>0</v>
      </c>
      <c r="I1268" s="146">
        <v>1</v>
      </c>
      <c r="J1268" s="181">
        <v>1</v>
      </c>
      <c r="K1268" s="136"/>
    </row>
    <row r="1269" spans="1:11" ht="13.8" thickBot="1">
      <c r="A1269" s="221" t="s">
        <v>390</v>
      </c>
      <c r="B1269" s="222"/>
      <c r="C1269" s="223"/>
      <c r="D1269" s="223"/>
      <c r="E1269" s="223"/>
      <c r="F1269" s="223"/>
      <c r="G1269" s="223"/>
      <c r="H1269" s="224">
        <f>H9+H808+H903+H1198+H1241+H1258</f>
        <v>4508922.5900000008</v>
      </c>
      <c r="I1269" s="224">
        <f>I9+I808+I903+I1198+I1241+I1258</f>
        <v>4250748</v>
      </c>
      <c r="J1269" s="225">
        <f>J9+J808+J903+J1198+J1241+J1258</f>
        <v>3611631.0000000005</v>
      </c>
      <c r="K1269" s="136"/>
    </row>
  </sheetData>
  <autoFilter ref="C8:J1269"/>
  <mergeCells count="9">
    <mergeCell ref="H2:J2"/>
    <mergeCell ref="A4:J4"/>
    <mergeCell ref="J6:J7"/>
    <mergeCell ref="A6:A7"/>
    <mergeCell ref="C6:F6"/>
    <mergeCell ref="G6:G7"/>
    <mergeCell ref="H6:H7"/>
    <mergeCell ref="I6:I7"/>
    <mergeCell ref="H3:J3"/>
  </mergeCells>
  <phoneticPr fontId="21" type="noConversion"/>
  <pageMargins left="0.9055118110236221" right="0.70866141732283472" top="0.35433070866141736" bottom="0.35433070866141736" header="0.31496062992125984" footer="0.31496062992125984"/>
  <pageSetup paperSize="9" scale="52" fitToHeight="20" orientation="portrait" r:id="rId1"/>
  <rowBreaks count="1" manualBreakCount="1">
    <brk id="63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Лист1</vt:lpstr>
      <vt:lpstr>2023-2025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2023-12-27T10:29:12Z</cp:lastPrinted>
  <dcterms:created xsi:type="dcterms:W3CDTF">2017-02-20T14:15:25Z</dcterms:created>
  <dcterms:modified xsi:type="dcterms:W3CDTF">2023-12-27T11:30:07Z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