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filterPrivacy="1" defaultThemeVersion="124226"/>
  <xr:revisionPtr revIDLastSave="0" documentId="13_ncr:1_{F61AB001-C13B-4E63-84FB-3F907F69F35B}" xr6:coauthVersionLast="47" xr6:coauthVersionMax="47" xr10:uidLastSave="{00000000-0000-0000-0000-000000000000}"/>
  <bookViews>
    <workbookView xWindow="-120" yWindow="-120" windowWidth="29040" windowHeight="15840" activeTab="4" xr2:uid="{00000000-000D-0000-FFFF-FFFF00000000}"/>
  </bookViews>
  <sheets>
    <sheet name="Паспорт" sheetId="1" r:id="rId1"/>
    <sheet name="Подпрограмма 1" sheetId="8" r:id="rId2"/>
    <sheet name="Подпрограмма 2" sheetId="6" r:id="rId3"/>
    <sheet name="Лист1" sheetId="9" state="hidden" r:id="rId4"/>
    <sheet name="Приложение 1 к программе" sheetId="7" r:id="rId5"/>
    <sheet name="Целевые показатели" sheetId="10" r:id="rId6"/>
    <sheet name="Методика расчета" sheetId="11" r:id="rId7"/>
  </sheets>
  <definedNames>
    <definedName name="_xlnm.Print_Area" localSheetId="6">'Методика расчета'!$A$1:$P$66</definedName>
    <definedName name="_xlnm.Print_Area" localSheetId="0">Паспорт!$A$1:$G$23</definedName>
    <definedName name="_xlnm.Print_Area" localSheetId="4">'Приложение 1 к программе'!$A$1:$P$189</definedName>
    <definedName name="_xlnm.Print_Area" localSheetId="5">'Целевые показатели'!$A$1:$Q$27</definedName>
  </definedNames>
  <calcPr calcId="181029"/>
</workbook>
</file>

<file path=xl/calcChain.xml><?xml version="1.0" encoding="utf-8"?>
<calcChain xmlns="http://schemas.openxmlformats.org/spreadsheetml/2006/main">
  <c r="E26" i="6" l="1"/>
  <c r="E72" i="6"/>
  <c r="E64" i="6"/>
  <c r="F104" i="6"/>
  <c r="E104" i="6"/>
  <c r="E107" i="6"/>
  <c r="E132" i="6"/>
  <c r="B17" i="1" l="1"/>
  <c r="M129" i="6" l="1"/>
  <c r="L129" i="6"/>
  <c r="F129" i="6"/>
  <c r="E131" i="6"/>
  <c r="F86" i="6"/>
  <c r="E90" i="6"/>
  <c r="F69" i="6"/>
  <c r="E63" i="6"/>
  <c r="E60" i="6" s="1"/>
  <c r="O26" i="6"/>
  <c r="N26" i="6"/>
  <c r="M26" i="6"/>
  <c r="L26" i="6"/>
  <c r="C23" i="1"/>
  <c r="B19" i="1"/>
  <c r="B22" i="1"/>
  <c r="E96" i="6"/>
  <c r="D23" i="1"/>
  <c r="E23" i="1"/>
  <c r="K40" i="7" l="1"/>
  <c r="J40" i="7" s="1"/>
  <c r="K41" i="7"/>
  <c r="J41" i="7" s="1"/>
  <c r="J62" i="7"/>
  <c r="J61" i="7"/>
  <c r="J60" i="7"/>
  <c r="J59" i="7"/>
  <c r="O58" i="7"/>
  <c r="N58" i="7"/>
  <c r="M58" i="7"/>
  <c r="L58" i="7"/>
  <c r="K58" i="7"/>
  <c r="J57" i="7"/>
  <c r="J56" i="7"/>
  <c r="J55" i="7"/>
  <c r="J54" i="7"/>
  <c r="O53" i="7"/>
  <c r="N53" i="7"/>
  <c r="M53" i="7"/>
  <c r="L53" i="7"/>
  <c r="K53" i="7"/>
  <c r="J52" i="7"/>
  <c r="J51" i="7"/>
  <c r="J50" i="7"/>
  <c r="J49" i="7"/>
  <c r="O48" i="7"/>
  <c r="N48" i="7"/>
  <c r="M48" i="7"/>
  <c r="L48" i="7"/>
  <c r="K48" i="7"/>
  <c r="J47" i="7"/>
  <c r="J46" i="7"/>
  <c r="J45" i="7"/>
  <c r="J44" i="7"/>
  <c r="O43" i="7"/>
  <c r="N43" i="7"/>
  <c r="M43" i="7"/>
  <c r="L43" i="7"/>
  <c r="K43" i="7"/>
  <c r="J82" i="7"/>
  <c r="J81" i="7"/>
  <c r="J80" i="7"/>
  <c r="J79" i="7"/>
  <c r="O78" i="7"/>
  <c r="N78" i="7"/>
  <c r="M78" i="7"/>
  <c r="L78" i="7"/>
  <c r="K78" i="7"/>
  <c r="J96" i="7"/>
  <c r="J95" i="7"/>
  <c r="J94" i="7"/>
  <c r="J93" i="7"/>
  <c r="O92" i="7"/>
  <c r="N92" i="7"/>
  <c r="M92" i="7"/>
  <c r="L92" i="7"/>
  <c r="K92" i="7"/>
  <c r="J77" i="7"/>
  <c r="J76" i="7"/>
  <c r="J75" i="7"/>
  <c r="J74" i="7"/>
  <c r="O73" i="7"/>
  <c r="N73" i="7"/>
  <c r="M73" i="7"/>
  <c r="L73" i="7"/>
  <c r="K73" i="7"/>
  <c r="J72" i="7"/>
  <c r="J71" i="7"/>
  <c r="J70" i="7"/>
  <c r="J69" i="7"/>
  <c r="O68" i="7"/>
  <c r="N68" i="7"/>
  <c r="M68" i="7"/>
  <c r="L68" i="7"/>
  <c r="K68" i="7"/>
  <c r="J67" i="7"/>
  <c r="J66" i="7"/>
  <c r="J65" i="7"/>
  <c r="J64" i="7"/>
  <c r="O63" i="7"/>
  <c r="N63" i="7"/>
  <c r="M63" i="7"/>
  <c r="L63" i="7"/>
  <c r="K63" i="7"/>
  <c r="J42" i="7"/>
  <c r="J39" i="7"/>
  <c r="O38" i="7"/>
  <c r="N38" i="7"/>
  <c r="M38" i="7"/>
  <c r="L38" i="7"/>
  <c r="J43" i="7" l="1"/>
  <c r="J53" i="7"/>
  <c r="J63" i="7"/>
  <c r="J73" i="7"/>
  <c r="J78" i="7"/>
  <c r="J48" i="7"/>
  <c r="J58" i="7"/>
  <c r="K38" i="7"/>
  <c r="G38" i="7" s="1"/>
  <c r="J68" i="7"/>
  <c r="G92" i="7"/>
  <c r="J92" i="7"/>
  <c r="J38" i="7" l="1"/>
  <c r="J21" i="7"/>
  <c r="J20" i="7"/>
  <c r="J18" i="7"/>
  <c r="J17" i="7"/>
  <c r="O16" i="7"/>
  <c r="N16" i="7"/>
  <c r="M16" i="7"/>
  <c r="L16" i="7"/>
  <c r="K16" i="7"/>
  <c r="G16" i="7" s="1"/>
  <c r="J16" i="7" l="1"/>
  <c r="L104" i="6"/>
  <c r="M104" i="6"/>
  <c r="N104" i="6"/>
  <c r="O104" i="6"/>
  <c r="E105" i="6"/>
  <c r="E106" i="6"/>
  <c r="E109" i="6"/>
  <c r="F12" i="8"/>
  <c r="M14" i="8"/>
  <c r="N14" i="8"/>
  <c r="O14" i="8"/>
  <c r="L14" i="8"/>
  <c r="F14" i="8"/>
  <c r="M26" i="8"/>
  <c r="N26" i="8"/>
  <c r="O26" i="8"/>
  <c r="M24" i="8"/>
  <c r="M23" i="8" s="1"/>
  <c r="N24" i="8"/>
  <c r="O24" i="8"/>
  <c r="O23" i="8" s="1"/>
  <c r="L24" i="8"/>
  <c r="F26" i="8"/>
  <c r="F23" i="8" s="1"/>
  <c r="E25" i="8"/>
  <c r="E27" i="8"/>
  <c r="F24" i="8"/>
  <c r="E64" i="8"/>
  <c r="E63" i="8"/>
  <c r="E62" i="8"/>
  <c r="E61" i="8"/>
  <c r="O60" i="8"/>
  <c r="N60" i="8"/>
  <c r="M60" i="8"/>
  <c r="L60" i="8"/>
  <c r="F60" i="8"/>
  <c r="E41" i="8"/>
  <c r="E40" i="8"/>
  <c r="E39" i="8"/>
  <c r="E38" i="8"/>
  <c r="O37" i="8"/>
  <c r="N37" i="8"/>
  <c r="M37" i="8"/>
  <c r="L37" i="8"/>
  <c r="F37" i="8"/>
  <c r="E33" i="8"/>
  <c r="E31" i="8"/>
  <c r="E30" i="8"/>
  <c r="E29" i="8"/>
  <c r="O28" i="8"/>
  <c r="N28" i="8"/>
  <c r="M28" i="8"/>
  <c r="L28" i="8"/>
  <c r="F28" i="8"/>
  <c r="N23" i="8"/>
  <c r="L23" i="8"/>
  <c r="E19" i="8"/>
  <c r="E18" i="8"/>
  <c r="E17" i="8"/>
  <c r="E16" i="8"/>
  <c r="O15" i="8"/>
  <c r="N15" i="8"/>
  <c r="M15" i="8"/>
  <c r="L15" i="8"/>
  <c r="F15" i="8"/>
  <c r="O13" i="8"/>
  <c r="N13" i="8"/>
  <c r="M13" i="8"/>
  <c r="M10" i="8" s="1"/>
  <c r="L13" i="8"/>
  <c r="F13" i="8"/>
  <c r="O12" i="8"/>
  <c r="N12" i="8"/>
  <c r="M12" i="8"/>
  <c r="L12" i="8"/>
  <c r="O11" i="8"/>
  <c r="N11" i="8"/>
  <c r="M11" i="8"/>
  <c r="L11" i="8"/>
  <c r="F11" i="8"/>
  <c r="O10" i="8"/>
  <c r="E13" i="8" l="1"/>
  <c r="N10" i="8"/>
  <c r="E12" i="8"/>
  <c r="E11" i="8"/>
  <c r="E15" i="8"/>
  <c r="L10" i="8"/>
  <c r="F10" i="8"/>
  <c r="E10" i="8" s="1"/>
  <c r="E26" i="8"/>
  <c r="E24" i="8"/>
  <c r="E37" i="8"/>
  <c r="E14" i="8"/>
  <c r="E23" i="8"/>
  <c r="E28" i="8"/>
  <c r="E60" i="8"/>
  <c r="M133" i="6"/>
  <c r="N133" i="6"/>
  <c r="O133" i="6"/>
  <c r="L133" i="6"/>
  <c r="F27" i="6" l="1"/>
  <c r="E27" i="6" s="1"/>
  <c r="F28" i="6"/>
  <c r="F26" i="6"/>
  <c r="N30" i="6" l="1"/>
  <c r="O30" i="6"/>
  <c r="M60" i="6" l="1"/>
  <c r="N60" i="6"/>
  <c r="O60" i="6"/>
  <c r="L60" i="6"/>
  <c r="E125" i="6" l="1"/>
  <c r="E124" i="6"/>
  <c r="E123" i="6"/>
  <c r="E122" i="6"/>
  <c r="O121" i="6"/>
  <c r="N121" i="6"/>
  <c r="M121" i="6"/>
  <c r="L121" i="6"/>
  <c r="F121" i="6"/>
  <c r="E117" i="6"/>
  <c r="E116" i="6"/>
  <c r="E115" i="6"/>
  <c r="E114" i="6"/>
  <c r="O113" i="6"/>
  <c r="N113" i="6"/>
  <c r="M113" i="6"/>
  <c r="L113" i="6"/>
  <c r="F113" i="6"/>
  <c r="E121" i="6" l="1"/>
  <c r="E113" i="6"/>
  <c r="E18" i="6" l="1"/>
  <c r="E138" i="6" l="1"/>
  <c r="E137" i="6"/>
  <c r="E136" i="6"/>
  <c r="E135" i="6"/>
  <c r="O134" i="6"/>
  <c r="N134" i="6"/>
  <c r="M134" i="6"/>
  <c r="L134" i="6"/>
  <c r="E133" i="6"/>
  <c r="O132" i="6"/>
  <c r="N132" i="6"/>
  <c r="M132" i="6"/>
  <c r="L132" i="6"/>
  <c r="O130" i="6"/>
  <c r="O129" i="6" s="1"/>
  <c r="N130" i="6"/>
  <c r="N129" i="6" s="1"/>
  <c r="M130" i="6"/>
  <c r="L130" i="6"/>
  <c r="E100" i="6"/>
  <c r="E98" i="6"/>
  <c r="E97" i="6"/>
  <c r="O96" i="6"/>
  <c r="N96" i="6"/>
  <c r="M96" i="6"/>
  <c r="L96" i="6"/>
  <c r="F96" i="6"/>
  <c r="E92" i="6"/>
  <c r="E89" i="6"/>
  <c r="E88" i="6"/>
  <c r="E87" i="6"/>
  <c r="O86" i="6"/>
  <c r="N86" i="6"/>
  <c r="M86" i="6"/>
  <c r="L86" i="6"/>
  <c r="E82" i="6"/>
  <c r="E81" i="6"/>
  <c r="E80" i="6"/>
  <c r="E79" i="6"/>
  <c r="O78" i="6"/>
  <c r="N78" i="6"/>
  <c r="M78" i="6"/>
  <c r="L78" i="6"/>
  <c r="F78" i="6"/>
  <c r="E74" i="6"/>
  <c r="E71" i="6"/>
  <c r="E70" i="6"/>
  <c r="O69" i="6"/>
  <c r="N69" i="6"/>
  <c r="M69" i="6"/>
  <c r="L69" i="6"/>
  <c r="E65" i="6"/>
  <c r="E62" i="6"/>
  <c r="E61" i="6"/>
  <c r="F60" i="6"/>
  <c r="E56" i="6"/>
  <c r="E55" i="6"/>
  <c r="E54" i="6"/>
  <c r="E53" i="6"/>
  <c r="O52" i="6"/>
  <c r="N52" i="6"/>
  <c r="M52" i="6"/>
  <c r="L52" i="6"/>
  <c r="F52" i="6"/>
  <c r="E48" i="6"/>
  <c r="E47" i="6"/>
  <c r="E46" i="6"/>
  <c r="E45" i="6"/>
  <c r="E44" i="6"/>
  <c r="O43" i="6"/>
  <c r="N43" i="6"/>
  <c r="M43" i="6"/>
  <c r="L43" i="6"/>
  <c r="F43" i="6"/>
  <c r="E39" i="6"/>
  <c r="E37" i="6"/>
  <c r="E36" i="6"/>
  <c r="E35" i="6"/>
  <c r="E34" i="6"/>
  <c r="O33" i="6"/>
  <c r="N33" i="6"/>
  <c r="M33" i="6"/>
  <c r="L33" i="6"/>
  <c r="F33" i="6"/>
  <c r="E32" i="6"/>
  <c r="O31" i="6"/>
  <c r="N31" i="6"/>
  <c r="E29" i="6"/>
  <c r="O28" i="6"/>
  <c r="N28" i="6"/>
  <c r="M28" i="6"/>
  <c r="L28" i="6"/>
  <c r="O27" i="6"/>
  <c r="N27" i="6"/>
  <c r="M27" i="6"/>
  <c r="L27" i="6"/>
  <c r="E22" i="6"/>
  <c r="E21" i="6"/>
  <c r="E20" i="6"/>
  <c r="E19" i="6"/>
  <c r="E17" i="6"/>
  <c r="O16" i="6"/>
  <c r="N16" i="6"/>
  <c r="M16" i="6"/>
  <c r="L16" i="6"/>
  <c r="F16" i="6"/>
  <c r="O15" i="6"/>
  <c r="N15" i="6"/>
  <c r="M15" i="6"/>
  <c r="F15" i="6"/>
  <c r="O14" i="6"/>
  <c r="N14" i="6"/>
  <c r="M14" i="6"/>
  <c r="L14" i="6"/>
  <c r="F14" i="6"/>
  <c r="O13" i="6"/>
  <c r="N13" i="6"/>
  <c r="M13" i="6"/>
  <c r="L13" i="6"/>
  <c r="F13" i="6"/>
  <c r="O12" i="6"/>
  <c r="N12" i="6"/>
  <c r="M12" i="6"/>
  <c r="L12" i="6"/>
  <c r="F12" i="6"/>
  <c r="O11" i="6"/>
  <c r="N11" i="6"/>
  <c r="M11" i="6"/>
  <c r="L11" i="6"/>
  <c r="F11" i="6"/>
  <c r="O10" i="6"/>
  <c r="N10" i="6"/>
  <c r="M10" i="6"/>
  <c r="L10" i="6"/>
  <c r="F10" i="6"/>
  <c r="G23" i="1"/>
  <c r="M17" i="1" s="1"/>
  <c r="F23" i="1"/>
  <c r="K17" i="1"/>
  <c r="J17" i="1"/>
  <c r="I17" i="1"/>
  <c r="B20" i="1"/>
  <c r="L17" i="1" l="1"/>
  <c r="B23" i="1"/>
  <c r="O9" i="6"/>
  <c r="E78" i="6"/>
  <c r="E11" i="6"/>
  <c r="E16" i="6"/>
  <c r="F9" i="6"/>
  <c r="M9" i="6"/>
  <c r="E12" i="6"/>
  <c r="E134" i="6"/>
  <c r="E10" i="6"/>
  <c r="L9" i="6"/>
  <c r="E14" i="6"/>
  <c r="N9" i="6"/>
  <c r="E13" i="6"/>
  <c r="E15" i="6"/>
  <c r="E28" i="6"/>
  <c r="E33" i="6"/>
  <c r="E43" i="6"/>
  <c r="E52" i="6"/>
  <c r="E69" i="6"/>
  <c r="E130" i="6"/>
  <c r="E129" i="6" s="1"/>
  <c r="E86" i="6"/>
  <c r="E9" i="6" l="1"/>
</calcChain>
</file>

<file path=xl/sharedStrings.xml><?xml version="1.0" encoding="utf-8"?>
<sst xmlns="http://schemas.openxmlformats.org/spreadsheetml/2006/main" count="1116" uniqueCount="403">
  <si>
    <t>Координатор муниципальной программы</t>
  </si>
  <si>
    <t xml:space="preserve">Муниципальный заказчик муниципальной программы </t>
  </si>
  <si>
    <t>Отдел благоустройства МКУ «Управление строительства» городского округа Кашира</t>
  </si>
  <si>
    <t>Цели муниципальной программы</t>
  </si>
  <si>
    <t>Перечень подпрограмм</t>
  </si>
  <si>
    <t>Всего</t>
  </si>
  <si>
    <t>2023 год</t>
  </si>
  <si>
    <t>2024 год</t>
  </si>
  <si>
    <t>Средства федерального бюджета</t>
  </si>
  <si>
    <t>Средства бюджета Московской области</t>
  </si>
  <si>
    <t>Средства бюджета городского округа Кашира</t>
  </si>
  <si>
    <t>Внебюджетные средства</t>
  </si>
  <si>
    <t>Всего, в том числе по годам:</t>
  </si>
  <si>
    <t>Средства Дорожного фонда городского округа Кашира</t>
  </si>
  <si>
    <t>Средства Дорожного фонда Московской области</t>
  </si>
  <si>
    <t>Подпрограмма I «Комфортная городская среда»</t>
  </si>
  <si>
    <t xml:space="preserve">Подпрограмма II «Создание условий для обеспечения комфортного проживания жителей, в том числе в многоквартирных домах Московской области»                </t>
  </si>
  <si>
    <t>Подпрограмма III «Обеспечивающая подпрограмма»</t>
  </si>
  <si>
    <t>Источники финансирования муниципальной подпрограммы, в том числе по годам реализации программы (тыс.руб.):</t>
  </si>
  <si>
    <t>2025 год</t>
  </si>
  <si>
    <t>2026 год</t>
  </si>
  <si>
    <t>2027 год</t>
  </si>
  <si>
    <t>Организация комплексного благоустройства территорий городского округа Кашира</t>
  </si>
  <si>
    <t>Повышение качества городской среды и обеспечение комфортной среды проживания  на территории городского округа Кашира</t>
  </si>
  <si>
    <t>Краткая характеристика подпрограмм</t>
  </si>
  <si>
    <t>Управление жилищно-коммунального хозяйства администрации городского округа Кашира</t>
  </si>
  <si>
    <t>1.Подпрограмма I «Комфортная городская среда» ориентирована на создание системного решения вопросов в сфере благоустройства, направленных на организацию комплексного благоустройства территорий городского округа Кашира</t>
  </si>
  <si>
    <t>2. Реализация  подпрограммы II «Создание условий для обеспечения комфортного проживания жителей, в том числе в многоквартирных домах Московской области» направлена на повышение уровня благоустройства городского округа Кашира, а именно, повышение уровня жизни населения путем повышения уровня освещенности улиц, проездов городского округа Кашира, благоустройства территории, обеспечения комфортной среды проживания населения в многоквартирных домах, содержания в нормативном состоянии территории.</t>
  </si>
  <si>
    <t>3.Подпрограмма III «Обеспечивающая подпрограмма» ориентированна на реазизацию полномочий органов местного самоуправления и обеспечение деятельности муниципальных органов, а именно учреждений в сфере жилищно-коммунального хозяйства и благоустройства.</t>
  </si>
  <si>
    <t>№ п/п</t>
  </si>
  <si>
    <t>1.1.</t>
  </si>
  <si>
    <t>2.1.</t>
  </si>
  <si>
    <t>2.2.</t>
  </si>
  <si>
    <t>2.3.</t>
  </si>
  <si>
    <t>2.5.</t>
  </si>
  <si>
    <t>2.6.</t>
  </si>
  <si>
    <t>2.7.</t>
  </si>
  <si>
    <t>2.8.</t>
  </si>
  <si>
    <t>2.9.</t>
  </si>
  <si>
    <t>2.10.</t>
  </si>
  <si>
    <t>2.11.</t>
  </si>
  <si>
    <t>Мероприятие подпрограммы</t>
  </si>
  <si>
    <t xml:space="preserve">Основное мероприятие F2. Формирование комфортной городской среды
                    </t>
  </si>
  <si>
    <t>Сроки исполнения мероприятия</t>
  </si>
  <si>
    <t>2023-2027</t>
  </si>
  <si>
    <t>Источники финансирования</t>
  </si>
  <si>
    <t>Итого:</t>
  </si>
  <si>
    <t xml:space="preserve">Средства бюджета    Московской области        </t>
  </si>
  <si>
    <t>Внебюджетные источники</t>
  </si>
  <si>
    <t xml:space="preserve">Средства бюджета    Московской области      </t>
  </si>
  <si>
    <t>Всего,                   (тыс. руб.)</t>
  </si>
  <si>
    <t>Объём финансирования по годам (тыс.руб.)</t>
  </si>
  <si>
    <t>Итого 2023 году</t>
  </si>
  <si>
    <t>В том числе по кварталам:</t>
  </si>
  <si>
    <t>I</t>
  </si>
  <si>
    <t>II</t>
  </si>
  <si>
    <t>III</t>
  </si>
  <si>
    <t>IV</t>
  </si>
  <si>
    <t>Ответственный за выполнение мероприятия подпрограммы</t>
  </si>
  <si>
    <t>МКУ "Управление строительства"</t>
  </si>
  <si>
    <t>ПОДПРОГРАММЫ  II «СОЗДАНИЕ УСЛОВИЙ ДЛЯ ОБЕСПЕЧЕНИЯ КОМФОРТНОГО ПРОЖИВАНИЯ ЖИТЕЛЕЙ, В ТОМ ЧИСЛЕ В МНОГОКВАРТИРНЫХ ДОМАХ НА ТЕРРИТОРИИ МОСКОВСКОЙ ОБЛАСТИ»</t>
  </si>
  <si>
    <t xml:space="preserve">Мероприятие F2.01.
Ремонт дворовых территорий
</t>
  </si>
  <si>
    <t>Количество благоустроенных дворовых территорий, ед.</t>
  </si>
  <si>
    <t xml:space="preserve">Основное мероприятие 01
Обеспечение комфортной среды проживания на территории муниципального образования Московской области  
</t>
  </si>
  <si>
    <t xml:space="preserve">Мероприятие 01.01.
Ямочный ремонт асфальтового покрытия дворовых территорий
</t>
  </si>
  <si>
    <t>Площадь устраненных дефектов асфальтового покрытия дворовых территорий, в том числе проездов на дворовые территории, в том числе внутриквартальных проездов, в рамках проведения ямочного ремонта, кв.м</t>
  </si>
  <si>
    <t xml:space="preserve">Мероприятие 01.02.
Создание и ремонт пешеходных коммуникаций
</t>
  </si>
  <si>
    <t xml:space="preserve">Количество созданных и отремонтированных пешеходных коммуникаций, ед.
</t>
  </si>
  <si>
    <t xml:space="preserve">Мероприятие 01.03.
Создание административных комиссий, уполномоченных рассматривать дела об административных правонарушениях в сфере благоустройства
</t>
  </si>
  <si>
    <t>Администрация городского округа Кашира, Правовое управление администрации городского округа Кашира</t>
  </si>
  <si>
    <t xml:space="preserve">Количество созданных административных комиссий, ед.
</t>
  </si>
  <si>
    <t>МБУ г.о. Кашира "Благоустройство"</t>
  </si>
  <si>
    <t xml:space="preserve">Мероприятие 01.15.
Содержание дворовых территорий 
</t>
  </si>
  <si>
    <t xml:space="preserve">Площадь дворовых территорий, содержащихся за счет бюджетных средств, кв. м
</t>
  </si>
  <si>
    <t xml:space="preserve">Мероприятие 01.16. 
Содержание в чистоте территории городского округа (общественные пространства)
</t>
  </si>
  <si>
    <t xml:space="preserve">Площадь общественных пространств, содержащихся за счет бюджетных средств (за исключением парков культуры и отдыха), кв. м
</t>
  </si>
  <si>
    <t xml:space="preserve">Количество благоустроенных дворовых территорий за счет средств муниципального образования Московской области, ед.
</t>
  </si>
  <si>
    <t xml:space="preserve">Мероприятие 01.18.
Содержание парков культуры и отдыха 
</t>
  </si>
  <si>
    <t xml:space="preserve">Мероприятие 01.19. Содержание объектов дорожного хозяйства (внутриквартальные проезды)
</t>
  </si>
  <si>
    <t>МБУ гордского округа Кашира "Благоустройство"</t>
  </si>
  <si>
    <t xml:space="preserve">Площадь внутриквартальных проездов, содержащихся за счет бюджетных средств, кв. м
</t>
  </si>
  <si>
    <t xml:space="preserve">Мероприятие 01.20. 
Замена и модернизация детских игровых площадок
</t>
  </si>
  <si>
    <t xml:space="preserve">Замена детских игровых площадок, ед.
</t>
  </si>
  <si>
    <t xml:space="preserve">Мероприятие 01.21.
Содержание, ремонт и восстановление уличного освещения 
</t>
  </si>
  <si>
    <t>Управление ЖКХ  администрации городского округа Кашира</t>
  </si>
  <si>
    <t xml:space="preserve">Количество светильников, ед.
</t>
  </si>
  <si>
    <t xml:space="preserve">Основное мероприятие 03                                                                         Приведение в надлежащее состояние подъездов в многоквартирных домах  
</t>
  </si>
  <si>
    <t>3.1.</t>
  </si>
  <si>
    <t xml:space="preserve">Мероприятие 03.01. Ремонт подъездов в многоквартирных домах
</t>
  </si>
  <si>
    <t xml:space="preserve">Количество отремонтированных подъездов в многоквартирных домах ед.
</t>
  </si>
  <si>
    <t>1. ПАСПОРТ
муниципальной программы  
«Формирование современной комфортной городской среды»</t>
  </si>
  <si>
    <t xml:space="preserve">6. ПЕРЕЧЕНЬ МЕРОПРИЯТИЙ </t>
  </si>
  <si>
    <t>2.4.</t>
  </si>
  <si>
    <t>х</t>
  </si>
  <si>
    <t>к постановлению администрации городского округа Кашира</t>
  </si>
  <si>
    <t xml:space="preserve">Мероприятие 01.22.
Замена неэнергоэффективных светильников наружного освещения 
</t>
  </si>
  <si>
    <t xml:space="preserve">Количество замененных неэнергоэффективных светильников наружного освещения, ед.
</t>
  </si>
  <si>
    <t xml:space="preserve">Мероприятие 01.23.
Установка шкафов управления наружным освещениям
</t>
  </si>
  <si>
    <t xml:space="preserve">Количество установленных шкафов управления наружным освещением, ед.
</t>
  </si>
  <si>
    <t>Адресный перечень объектов строительства, реконструкции объектов муниципальной собственности, финансирование которых предусмотрено</t>
  </si>
  <si>
    <t>№                  п/п</t>
  </si>
  <si>
    <t>Виды работ
в соответствии с классифи- катором работ</t>
  </si>
  <si>
    <t>Сроки проведения работ</t>
  </si>
  <si>
    <t>Открытие объекта/ завершение работ</t>
  </si>
  <si>
    <t>Объемы финансирования по годам (тыс.руб.)</t>
  </si>
  <si>
    <t>Остаток сметной стоимости до ввода в эксплуатацию, (тыс.руб.)</t>
  </si>
  <si>
    <t>Профинансировано на 01.01.2023 (тыс.руб.)</t>
  </si>
  <si>
    <t xml:space="preserve">Приложение №1  </t>
  </si>
  <si>
    <t>к муниципальной программе "Формирование современной комфортной городской среды"</t>
  </si>
  <si>
    <t>Итого</t>
  </si>
  <si>
    <t>-</t>
  </si>
  <si>
    <t>Средства дорожного фонда городского округа Кашира</t>
  </si>
  <si>
    <t>Направление инвестирования, наименование объекта, адрес объекта, сведения о муниципальной регистрации права собственности</t>
  </si>
  <si>
    <t>Мощность/ прирост мощности объекта строительства (кв. метр, погонный метр, место, койко-место</t>
  </si>
  <si>
    <t>Предельная стоимость объекта строительства (тыс.руб.)</t>
  </si>
  <si>
    <r>
      <t xml:space="preserve">Муниципальный заказчик </t>
    </r>
    <r>
      <rPr>
        <u/>
        <sz val="14"/>
        <color indexed="8"/>
        <rFont val="Times New Roman"/>
        <family val="1"/>
        <charset val="204"/>
      </rPr>
      <t xml:space="preserve"> МКУ "Управление строительства" администрации городского округа Кашира</t>
    </r>
  </si>
  <si>
    <r>
      <t xml:space="preserve">Ответственный за исполнение мероприятия </t>
    </r>
    <r>
      <rPr>
        <u/>
        <sz val="14"/>
        <color indexed="8"/>
        <rFont val="Times New Roman"/>
        <family val="1"/>
        <charset val="204"/>
      </rPr>
      <t>МКУ "Управление строительства"</t>
    </r>
  </si>
  <si>
    <t xml:space="preserve">          </t>
  </si>
  <si>
    <t>МКУ "Управление строительства", МБУ г.о. Кашира "Благоустройство",  Управление ЖКХ  администрации городского округа Кашира, МАУК "Городской парк", Правовое управление администрации городского округа Кашира</t>
  </si>
  <si>
    <t>МАУК "Городской парк"</t>
  </si>
  <si>
    <t>Приложение №1</t>
  </si>
  <si>
    <t>Приложение №2</t>
  </si>
  <si>
    <t>к постановлению администрации                                                                                                                                                                                                                                                                                                                                                                                                                                                                                                 городского округа Кашира</t>
  </si>
  <si>
    <t>Приложение №3</t>
  </si>
  <si>
    <t>к постановлению админисрации                                                                                                                                                                                                                                                                                                                                                                                                                                                                                                    городского округа Кашира</t>
  </si>
  <si>
    <t xml:space="preserve">5. ПЕРЕЧЕНЬ МЕРОПРИЯТИЙ </t>
  </si>
  <si>
    <t xml:space="preserve">ПОДПРОГРАММЫ I "КОМФОРТНАЯ ГОРОДСКАЯ СРЕДА"  </t>
  </si>
  <si>
    <t>МКУ "Управление строительства",Управление ЖКХ  администрации городского округа Кашира</t>
  </si>
  <si>
    <t>Мероприятие F2.04. Благоустройство общественных территорий в малых городах и исторических поселениях победителях Всероссийского конкурса лучших проектов создания комфортной городской среды</t>
  </si>
  <si>
    <t>Реализованы с использованием средств бюджета Московской области проекты победителей Всероссийского конкурса лучших проектов создания комфортной городской среды в малых городах и исторических поселениях, ед.</t>
  </si>
  <si>
    <t>Основное мероприятие 01. Благоустройство общественных территорий муниципальных образований Московской области</t>
  </si>
  <si>
    <t>МКУ "Управление строительства", Управление ЖКХ администрации городского округа Кашира</t>
  </si>
  <si>
    <t xml:space="preserve">Мероприятие 01.03.
Обустройство и установка детских, игровых площадок на территории муниципальных образований 
</t>
  </si>
  <si>
    <t>Установлены детские, игровые площадки, ед.</t>
  </si>
  <si>
    <t xml:space="preserve">Мероприятие 01.20.
Благоустройство общественных территорий муниципальных образований Московской области (за исключением мероприятий по содержанию территорий)
</t>
  </si>
  <si>
    <t xml:space="preserve">Благоустроены общественные территории, без привлечения средств федерального бюджета и бюджета Московской области, ед.  
</t>
  </si>
  <si>
    <t>Не менее 1</t>
  </si>
  <si>
    <t xml:space="preserve">Разработаны архитектурно-планировочные концепции и проектно-сметная документация по благоустройству общественных территорий, ед.
</t>
  </si>
  <si>
    <t xml:space="preserve">Благоустроены общественные территории с привлечением дополнительных средств из местного бюджета, направленных на благоустройство общественных территорий с использованием средств федерального бюджета и бюджета Московской области, ед.
</t>
  </si>
  <si>
    <t xml:space="preserve">Осуществлен строительный контроль на объектах благоустройства, ед.
</t>
  </si>
  <si>
    <t xml:space="preserve">Осуществлен авторский надзор за выполнением работ на объектах благоустройства, ед. 
</t>
  </si>
  <si>
    <t xml:space="preserve">Проведена проверка достоверности определения сметной стоимости, ед.
</t>
  </si>
  <si>
    <t xml:space="preserve"> Мероприятие 01.21.
Обустройство и установка детских, игровых площадок на территории муниципальных образований Московской области за счет средств местного бюджета
</t>
  </si>
  <si>
    <t xml:space="preserve">Установлены детские, игровые площадки за счет средств местного бюджета, ед.
</t>
  </si>
  <si>
    <t xml:space="preserve">Подготовлено асфальтобетонное покрытие под детские, игровые площадки, ед.
</t>
  </si>
  <si>
    <r>
      <rPr>
        <sz val="12"/>
        <rFont val="Times New Roman"/>
        <family val="1"/>
        <charset val="204"/>
      </rPr>
      <t xml:space="preserve"> мероприятием  1.02. "Создание и ремонт пешеходных коммуникаций",Основного мероприятия 1 - Обеспечение комфортной среды проживания на территории муниципального образования Московской области  , подпрограммы  II </t>
    </r>
    <r>
      <rPr>
        <u/>
        <sz val="12"/>
        <rFont val="Times New Roman"/>
        <family val="1"/>
        <charset val="204"/>
      </rPr>
      <t>""Создание условий для обеспечения комфортного проживания жителей, в том числе в многоквартирных домах Московской области""</t>
    </r>
    <r>
      <rPr>
        <sz val="12"/>
        <rFont val="Times New Roman"/>
        <family val="1"/>
        <charset val="204"/>
      </rPr>
      <t xml:space="preserve"> муниципальной программы городского округа Кашира  </t>
    </r>
    <r>
      <rPr>
        <u/>
        <sz val="12"/>
        <rFont val="Times New Roman"/>
        <family val="1"/>
        <charset val="204"/>
      </rPr>
      <t>"Формирование современной комфортной городской среды"</t>
    </r>
  </si>
  <si>
    <t>Мероприятие 01.02. 
Создание и ремонт пешеходных коммуникаций</t>
  </si>
  <si>
    <r>
      <rPr>
        <sz val="12"/>
        <rFont val="Times New Roman"/>
        <family val="1"/>
        <charset val="204"/>
      </rPr>
      <t xml:space="preserve"> мероприятием F2.01 </t>
    </r>
    <r>
      <rPr>
        <u/>
        <sz val="12"/>
        <rFont val="Times New Roman"/>
        <family val="1"/>
        <charset val="204"/>
      </rPr>
      <t>"Ремонт дворовых территорий",</t>
    </r>
    <r>
      <rPr>
        <sz val="12"/>
        <rFont val="Times New Roman"/>
        <family val="1"/>
        <charset val="204"/>
      </rPr>
      <t xml:space="preserve"> основного мероприятия  </t>
    </r>
    <r>
      <rPr>
        <u/>
        <sz val="12"/>
        <rFont val="Times New Roman"/>
        <family val="1"/>
        <charset val="204"/>
      </rPr>
      <t>F2. Федеральный проект «Формирование комфортной городской среды»</t>
    </r>
    <r>
      <rPr>
        <sz val="12"/>
        <rFont val="Times New Roman"/>
        <family val="1"/>
        <charset val="204"/>
      </rPr>
      <t xml:space="preserve">, подпрограммы II </t>
    </r>
    <r>
      <rPr>
        <u/>
        <sz val="12"/>
        <rFont val="Times New Roman"/>
        <family val="1"/>
        <charset val="204"/>
      </rPr>
      <t>"Создание условий для обеспечения комфортного проживания жителей, в том числе в многоквартирных домах Московской области"</t>
    </r>
    <r>
      <rPr>
        <sz val="12"/>
        <rFont val="Times New Roman"/>
        <family val="1"/>
        <charset val="204"/>
      </rPr>
      <t xml:space="preserve"> муниципальной программы городского округа Кашира  </t>
    </r>
    <r>
      <rPr>
        <u/>
        <sz val="12"/>
        <rFont val="Times New Roman"/>
        <family val="1"/>
        <charset val="204"/>
      </rPr>
      <t>"Формирование современной комфортной городской среды"</t>
    </r>
  </si>
  <si>
    <r>
      <t xml:space="preserve">Муниципальный заказчик </t>
    </r>
    <r>
      <rPr>
        <u/>
        <sz val="12"/>
        <color indexed="8"/>
        <rFont val="Times New Roman"/>
        <family val="1"/>
        <charset val="204"/>
      </rPr>
      <t xml:space="preserve"> МКУ "Управление строительства" администрации городского округа Кашира</t>
    </r>
  </si>
  <si>
    <r>
      <t xml:space="preserve">Ответственный за исполнение мероприятия </t>
    </r>
    <r>
      <rPr>
        <u/>
        <sz val="12"/>
        <color indexed="8"/>
        <rFont val="Times New Roman"/>
        <family val="1"/>
        <charset val="204"/>
      </rPr>
      <t>МКУ "Управление строительства"</t>
    </r>
  </si>
  <si>
    <r>
      <rPr>
        <sz val="10"/>
        <rFont val="Times New Roman"/>
        <family val="1"/>
        <charset val="204"/>
      </rPr>
      <t>Наименование муниципального образования/
наименование объекта, адрес объекта</t>
    </r>
  </si>
  <si>
    <t>Мощность/ прирост мощности объекта строительства (кв. метр, погонный метр, место, койко-место
и так далее)</t>
  </si>
  <si>
    <t>Предельная стоимость объекта, (тыс.руб.)</t>
  </si>
  <si>
    <t>Мероприятие F2.01 - Ремонт дворовых территорий</t>
  </si>
  <si>
    <t>Работы по благоустройству</t>
  </si>
  <si>
    <t>Средства дорожного фонда Московской области</t>
  </si>
  <si>
    <t>г.о. Кашира, дер. Корыстово, ул. Центральная, д. 40,42</t>
  </si>
  <si>
    <t>Итого по объекту:</t>
  </si>
  <si>
    <t xml:space="preserve"> г.о. Кашира, ул. Металлистов, д. 9; ул. Садовая, д. 6; ул. Южная, д. 5</t>
  </si>
  <si>
    <t xml:space="preserve"> г.о. Кашира ул. Южная, д. 12; ул. Новокаширская д.6, 8, 10</t>
  </si>
  <si>
    <r>
      <rPr>
        <sz val="12"/>
        <rFont val="Times New Roman"/>
        <family val="1"/>
        <charset val="204"/>
      </rPr>
      <t xml:space="preserve"> мероприятием F2.04." Благоустройство общественных территорий в малых городах и исторических поселениях победителях Всероссийского конкурса лучших проектов создания комфортной городской среды</t>
    </r>
    <r>
      <rPr>
        <u/>
        <sz val="12"/>
        <rFont val="Times New Roman"/>
        <family val="1"/>
        <charset val="204"/>
      </rPr>
      <t>"</t>
    </r>
    <r>
      <rPr>
        <sz val="12"/>
        <rFont val="Times New Roman"/>
        <family val="1"/>
        <charset val="204"/>
      </rPr>
      <t xml:space="preserve"> основного мероприятия  F2. Федеральный проект «Формирование комфортной городской среды» , подпрограммы I </t>
    </r>
    <r>
      <rPr>
        <u/>
        <sz val="12"/>
        <rFont val="Times New Roman"/>
        <family val="1"/>
        <charset val="204"/>
      </rPr>
      <t>"Комфортная городская среда"</t>
    </r>
    <r>
      <rPr>
        <sz val="12"/>
        <rFont val="Times New Roman"/>
        <family val="1"/>
        <charset val="204"/>
      </rPr>
      <t xml:space="preserve"> муниципальной программы городского округа Кашира  </t>
    </r>
    <r>
      <rPr>
        <u/>
        <sz val="12"/>
        <rFont val="Times New Roman"/>
        <family val="1"/>
        <charset val="204"/>
      </rPr>
      <t>"Формирование современной комфортной городской среды"</t>
    </r>
  </si>
  <si>
    <r>
      <t xml:space="preserve">Муниципальный заказчик </t>
    </r>
    <r>
      <rPr>
        <u/>
        <sz val="11"/>
        <color indexed="8"/>
        <rFont val="Times New Roman"/>
        <family val="1"/>
        <charset val="204"/>
      </rPr>
      <t xml:space="preserve"> МКУ "Управление строительства" администрации городского округа Кашира</t>
    </r>
  </si>
  <si>
    <r>
      <t xml:space="preserve">Ответственный за исполнение мероприятия </t>
    </r>
    <r>
      <rPr>
        <u/>
        <sz val="11"/>
        <color indexed="8"/>
        <rFont val="Times New Roman"/>
        <family val="1"/>
        <charset val="204"/>
      </rPr>
      <t>МКУ "Управление строительства"</t>
    </r>
  </si>
  <si>
    <t>Финансирование, тыс.руб.</t>
  </si>
  <si>
    <t xml:space="preserve">Средства дорожного фонда </t>
  </si>
  <si>
    <t>Благоустройство участка набережной р. Ока в районе улиц Нижняя Набережная и Фабричная (4640354381.4640354581)</t>
  </si>
  <si>
    <t>7га</t>
  </si>
  <si>
    <t>г.о. Кашира, г. Кашира, ул. Новокаширская, д.35, д.37; ул. Центральная, д. 8; ул. 8 Марта, д. 37</t>
  </si>
  <si>
    <t>г.о. Кашира, д. Топканово, ул. Новая д. 1, 2, 6, 7, 8</t>
  </si>
  <si>
    <t>г. Кашира,ул.Садовая, д.8,8а,ул. Южная, д.10</t>
  </si>
  <si>
    <t>г.о. Кашира, пос. Богатищево, ул.Новая (у д.8)</t>
  </si>
  <si>
    <t>г.о. Кашира, д. Тарасково, ул. Комсомольская, д. 29, д.25, д.27, д.23</t>
  </si>
  <si>
    <t>Пешеходная коммуникация, г.о. Кашираул. Энергетиков до детского сада №9</t>
  </si>
  <si>
    <t>Пешеходная коммуникация, г.о. Кашира,ул. Гвардейская вдоль забора школы №4</t>
  </si>
  <si>
    <t>Пешеходная коммуникация, г.о. Кашира, мкр. Ожерелье к
  ж/д платформе «Ожерелье»</t>
  </si>
  <si>
    <t>Пешеходная коммуникация, г.о. Кашира, д. Ледово, от д. 27  ул. Ледовская до остановки «Лёдово»</t>
  </si>
  <si>
    <t>Пешеходная коммуникация, г.о. Кашира, д. Зендиково, от ул. Банная 6А (магазин, МФЦ, территориальное управление) до остановки «посёлок Зендиково»</t>
  </si>
  <si>
    <t>Приложение №4</t>
  </si>
  <si>
    <t>подпрограммы  II ""Создание условий для обеспечения комфортного проживания жителей, в том числе в многоквартирных домах Московской области"</t>
  </si>
  <si>
    <t>"муниципальной программы городского округа Кашира  "Формирование современной комфортной городской среды"</t>
  </si>
  <si>
    <t xml:space="preserve"> мероприятием  1.20. "Замена и модернизация детских игровых площадок",Основного мероприятия 1 - Обеспечение комфортной среды проживания на территории муниципального образования Московской области,</t>
  </si>
  <si>
    <t>2.01.23</t>
  </si>
  <si>
    <t xml:space="preserve">Единица </t>
  </si>
  <si>
    <t>Отраслевой показатель</t>
  </si>
  <si>
    <t>Количество установленных шкафов управления наружным освещением</t>
  </si>
  <si>
    <t>10.</t>
  </si>
  <si>
    <t>2.01.22</t>
  </si>
  <si>
    <t>Количество замененных неэнергоэффективных светильников наружного освещения</t>
  </si>
  <si>
    <t>9.</t>
  </si>
  <si>
    <t>2.01.20</t>
  </si>
  <si>
    <t xml:space="preserve">Замена детских игровых площадок </t>
  </si>
  <si>
    <t>8.</t>
  </si>
  <si>
    <t>2.01.15, 2.01.16, 2.01.18, 2.01.19</t>
  </si>
  <si>
    <t>Квадратный метр</t>
  </si>
  <si>
    <t>Площадь дворовых территорий и общественных пространств, содержанных за счет бюджетных средств</t>
  </si>
  <si>
    <t>7.</t>
  </si>
  <si>
    <t>2.01.02</t>
  </si>
  <si>
    <t>Количество созданных и отремонтированных пешеходных коммуникаций за счет средств муниципального образования Московской области</t>
  </si>
  <si>
    <t>6.</t>
  </si>
  <si>
    <t>2.01.17</t>
  </si>
  <si>
    <t>Количество благоустроенных дворовых территорий за счет средств муниципального образования Московской области</t>
  </si>
  <si>
    <t>5.</t>
  </si>
  <si>
    <t>2.01.04</t>
  </si>
  <si>
    <t>Количество приобретенной коммунальной техники</t>
  </si>
  <si>
    <t>4.</t>
  </si>
  <si>
    <t>Количество созданных и отремонтированных пешеходных коммуникаций</t>
  </si>
  <si>
    <t>3.</t>
  </si>
  <si>
    <t>2.01.01</t>
  </si>
  <si>
    <t>Площадь устраненных дефектов асфальтового покрытия дворовых территорий, в том числе проездов на дворовые территории, в том числе внутриквартальных проездов, в рамках проведения ямочного ремонта</t>
  </si>
  <si>
    <t>2.</t>
  </si>
  <si>
    <t>2.F2.01</t>
  </si>
  <si>
    <t>Единица</t>
  </si>
  <si>
    <t>Обращение</t>
  </si>
  <si>
    <t>Количество благоустроенных дворовых территорий</t>
  </si>
  <si>
    <t>1.</t>
  </si>
  <si>
    <t>Создание условий для обеспечения комфортного проживания жителей, в том числе в многоквартирных домах на территории Московской области</t>
  </si>
  <si>
    <t>1.F2.04, 1.F2.05</t>
  </si>
  <si>
    <t>Единица, не менее единиц нарастающим итогом начиная с 2019 года</t>
  </si>
  <si>
    <t>Региональный проект «Формирование комфортной городской среды (Московская область)»</t>
  </si>
  <si>
    <t>Реализованы проекты победителей Всероссийского конкурса лучших проектов создания комфортной городской среды в малых городах и исторических поселениях</t>
  </si>
  <si>
    <t>1.01.03</t>
  </si>
  <si>
    <t>Количество установленных детских, игровых площадок</t>
  </si>
  <si>
    <t>Количество благоустроенных общественных территорий</t>
  </si>
  <si>
    <t>Повышение качества и комфорта среды на территории Московской области</t>
  </si>
  <si>
    <t>Номера основных мероприятий, подпрограммы, оказывающие влияние на достижение показателя</t>
  </si>
  <si>
    <t>Планируемое значение по годам реализации программы</t>
  </si>
  <si>
    <t>Базовое значение**</t>
  </si>
  <si>
    <t>Единица измерения (по ОКЕИ)</t>
  </si>
  <si>
    <t>Тип показателя*</t>
  </si>
  <si>
    <t>Наименование целевых показателей</t>
  </si>
  <si>
    <t>3. Целевые показатели муниципальной программы:</t>
  </si>
  <si>
    <t>Фактическое достижение результата определяется как сумма количеств велосипедных маршрутов, обустроенных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обустройства велосипедных маршрутов.</t>
  </si>
  <si>
    <t>Ед.</t>
  </si>
  <si>
    <t>Обустроены велосипедные маршруты</t>
  </si>
  <si>
    <t xml:space="preserve">Фактическое достижение результата определяется как средний арифметический процент выполнения мероприятий планов по развитию инфраструктуры парка, предусмотренного приложением к соглашению между Министерством благоустройства Московской области и муниципальным образованием Московской области о предоставлении из бюджета Московской области иного межбюджетного трансферта бюджету муниципального образования Московской области.
Достижение результатов подтверждается протоколами заседаний муниципальных общественных комиссий, содержащими решения о завершении мероприятий по развитию инфраструктуры парка, предусмотренных планами мероприятий по развитию инфраструктуры парко, предусмотренных Приложениями к соглашениям между Министерством благоустройства Московской области и муниципальными образованиями Московской области о предоставлении из бюджета Московской области иного межбюджетного  трансферта бюджета муниципального образования Московской области.
</t>
  </si>
  <si>
    <t>Процент</t>
  </si>
  <si>
    <t>Выполнен план мероприятий по развитию инфраструктуры парка, предусмотренного Приложением к соглашению между Министерством благоустройства Московской области и муниципальным образованием Московской области о предоставлении из бюджета Московской области ИМБТ бюджету муниципального образования Московской области</t>
  </si>
  <si>
    <t>Фактическое достижение результата определяется как сумма количеств реализованных проектов победителей Всероссийского конкурса лучших проектов создания комфортной городской среды. При этом под реализованным проектом понимается результат, достигнутый муниципальным образованием –победителем Всероссийского конкурса лучших проектов создания комфортной городской среды в малых городах и исторических поселениях по завершению выполнения комплекса мероприятий, предусмотренного проектом создания комфортной городской среды, представленного в составе его заявки на участие в указанном конкурсе.</t>
  </si>
  <si>
    <t>Реализованы проекты благоустройства в муниципальных образованиях – победителях Всероссийского конкурса лучших проектов создания комфортной городской среды с использованием средств федерального бюджетаи</t>
  </si>
  <si>
    <t>Количество общественных территорий благоустроенных с привлечением дополнительных средств из местного бюджета, направленных на благоустройство общественных территорий с использованием средств федерального бюджета и бюджета Московской области</t>
  </si>
  <si>
    <t>Благоустроены общественные территории с привлечением дополнительных средств из местного бюджета, направленных на благоустройство общественных территорий с использованием средств федерального бюджета и бюджета Московской области</t>
  </si>
  <si>
    <t xml:space="preserve">Количество общественных территорий, для которых проведена проверка достоверности определения сметной стоимости </t>
  </si>
  <si>
    <t>Проведена проверка достоверности определения сметной стоимости</t>
  </si>
  <si>
    <t>Количество общественных территорий, для которых осуществлен авторский надзор за выполнением работ на объектах благоустройства</t>
  </si>
  <si>
    <t>Осуществлен авторский надзор за выполнением работ на объектах благоустройства</t>
  </si>
  <si>
    <t xml:space="preserve">Количество общественных территорий, для которых осуществлен строительный контроль и оценка качества выполненных работ </t>
  </si>
  <si>
    <t>Осуществлен строительный контроль на объектах благоустройства и оценка качества выполненных работ</t>
  </si>
  <si>
    <t>Количество разработанных архитектурно-планировочных концепции и проектно-сметная документация по благоустройству общественных территорий</t>
  </si>
  <si>
    <t>Разработаны архитектурно-планировочные концепции и проектно-сметная документация по благоустройству общественных территорий</t>
  </si>
  <si>
    <t>Шт.</t>
  </si>
  <si>
    <t>Количество подготовленного   асфальтобетонного покрытия под детские, игровые площадки</t>
  </si>
  <si>
    <t>Подготовлено асфальтобетонное покрытие под детские, игровые площадки</t>
  </si>
  <si>
    <t>Количество установленных детских, игровых площадок за счет средств местного бюджета</t>
  </si>
  <si>
    <t>Установлены детские, игровые площадки за счет средств местного бюджета</t>
  </si>
  <si>
    <t>Отношение общего количества выполненных подъездов и общего количества подъездов, ремонт которых будет осуществлен в 2023 году на территории городского округа в соответствии с адресным перечнем подъездов</t>
  </si>
  <si>
    <t xml:space="preserve">Количество отремонтированных подъездов в многоквартирных домах </t>
  </si>
  <si>
    <t>Информация о достигнутом значении мероприятия предоставляется Фондом капитального ремонта общего имущества многоквартирных домов</t>
  </si>
  <si>
    <t>Количество многоквартирных домов, в которых проведен капитальный ремонт</t>
  </si>
  <si>
    <t>Плановое значение показателя определяется в соответствии с Методикой расчета дотационных средств, утвержденной на текущий финансовый год</t>
  </si>
  <si>
    <t>Плановое значение показателя определяется в соответствии с Методикой расчета дотационных средств утвержденной на текущий финансовый год</t>
  </si>
  <si>
    <t>Количество светильников</t>
  </si>
  <si>
    <t>Значение определяется как сумма площадей бесхозяйных территорий, находящихся на содержании ОМСУ городского округа</t>
  </si>
  <si>
    <t>Кв.м</t>
  </si>
  <si>
    <t>Площадь бесхозяйных территорий, содержащихся за счет бюджетных средств</t>
  </si>
  <si>
    <t>Значение определяется фактическим количеством организованных субботников и общественных работ</t>
  </si>
  <si>
    <t>Количество организованных субботников и общественных работ</t>
  </si>
  <si>
    <t>Значение определяется фактическим количеством объектов (дворовые территории, общественные пространства), на которых осуществлена ликвидация несанкционированных навалов мусора, свалок</t>
  </si>
  <si>
    <t>Количество объектов, на которых осуществлена ликвидация несанкционированных навалов мусора, свалок</t>
  </si>
  <si>
    <t>Замена детских игровых площадок</t>
  </si>
  <si>
    <t>Значение определяется как сумма площадей внутриквартальных проездов, находящихся на содержании ОМСУ, в соответствии с титульными списками объектов благоустройства городского округа</t>
  </si>
  <si>
    <t>Площадь внутриквартальных проездов, содержащихся за счет бюджетных средств</t>
  </si>
  <si>
    <t>Значение определяется как сумма площадей парков культуры и отдыха, находящихся на содержании ОМСУ, в соответствии с титульными списками объектов благоустройства городского округа.</t>
  </si>
  <si>
    <t>Площадь парков культуры и отдыха, содержащихся за счет бюджетных средств</t>
  </si>
  <si>
    <t>Значение определяется как сумма площадей общественных пространств, находящихся на содержании ОМСУ, в соответствии с титульными списками объектов благоустройства городского округа, за исключением парков культуры и отдыха.</t>
  </si>
  <si>
    <t>Площадь общественных пространств, содержащихся за счет бюджетных средств (за исключением парков культуры и отдыха)</t>
  </si>
  <si>
    <t>Значение определяется как сумма площадей дворовых территорий, находящихся на содержании ОМСУ, в соответствии с титульными списками объектов благоустройства городского округа</t>
  </si>
  <si>
    <t>Площадь дворовых территорий, содержащихся за счет бюджетных средств</t>
  </si>
  <si>
    <t>Значение показателя определяется фактическим количеством закупленной коммунальной техники с софинансированием за счет средств бюджета Московской области</t>
  </si>
  <si>
    <t>2.18.</t>
  </si>
  <si>
    <t>Количество созданных административных комиссий</t>
  </si>
  <si>
    <t>2.17.</t>
  </si>
  <si>
    <t>Значение определяется как сумма количества объектов благоустройства на территории Московской области, на которых реализованы мероприятия за счет средств муниципального образования Московской области</t>
  </si>
  <si>
    <t>2.16.</t>
  </si>
  <si>
    <t>2.15.</t>
  </si>
  <si>
    <t>2.14.</t>
  </si>
  <si>
    <t>Значение определяется фактическим количеством благоустроенных дворовых территорий за счет средств муниципального образования Московской области</t>
  </si>
  <si>
    <t>2.13.</t>
  </si>
  <si>
    <t>2.12.</t>
  </si>
  <si>
    <t>Плановое значение определяется в соответствии с адресными перечнями объектов благоустройства за исключением объектов благоустройства, реализация которых предусмотрена в рамках государственной программы Московской области «Формирование современной комфортной городской среды»</t>
  </si>
  <si>
    <t>Благоустроены общественные территории, без привлечения средств федерального бюджета и бюджета Московской области</t>
  </si>
  <si>
    <t>Фактическое достижение результата определяется как сумма количеств пространств для активного отдыха, благоустроенных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благоустройства пространств для активного отдыха, принятые по результатам осмотра таких пространств.</t>
  </si>
  <si>
    <t>Благоустроены пространства для активного отдыха</t>
  </si>
  <si>
    <t>Фактическое достижение результата определяется как сумма количеств зон для досуга и отдыха, благоустроенных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благоустройства зон для досуга и отдыха в парках культуры и отдыха, принятые по результатам осмотра таких зон.</t>
  </si>
  <si>
    <t>Благоустроены зоны для досуга и отдыха в парках культуры и отдыха</t>
  </si>
  <si>
    <t xml:space="preserve">Фактическое достижение результата определяется как сумма количеств территорий с наружным освещением, устроенным в отчетном периоде, включающая сумму количеств территорий частей улиц (проездов, набережных) с наружным освещением, на которых до реализации мероприятий с использованием средств субсидии наружное освещение отсутствовало.
Достижение результатов подтверждается протоколами заседаний муниципальных общественных комиссий, содержащими решения о завершении мероприятий по проектированию, подготовке светотехнических расчетов, устройству систем наружного освещения, проведению измерений светотехнических характеристик систем управления наружным освещением с использованием средств субсидии с указанием территорий, обеспечивающих влияние на увеличение в муниципальном образовании на конец текущего года доли общей протяженности освещенных частей улиц, проездов, набережных в общей протяженности улиц, проездов, набережных в границах городских и (или) сельских населенных пунктах.
</t>
  </si>
  <si>
    <t xml:space="preserve">На территориях (включая территории, обеспечивающие влияние на увеличение в муниципальном образовании Московской области на конец текущего года доли общей протяженности освещенных частей улиц, проездов, набережных в общей протяженности улиц, проездов, набережных в границах городских и (или) сельских населенных пунктах)
реализованы мероприятия по проектированию, подготовке светотехнических расчетов, устройству систем наружного освещения, проведению измерений светотехнических характеристик систем управления наружным освещением с использованием средств субсидии
</t>
  </si>
  <si>
    <t xml:space="preserve">Фактическое достижение результата определяется как сумма количеств детских, игровых площадок, установленных в отчетном периоде. Достижение результатов подтверждается протоколами заседаний муниципальных общественных комиссий, содержащими решения о завершении установки детских, игровых площадок, принятые по результатам осмотра таких площадок. </t>
  </si>
  <si>
    <t>Установлены детские, игровые площадки</t>
  </si>
  <si>
    <t>Фактическое достижение результата определяется как сумма количеств лесопарковых зон, на которых в отчетном периоде реализованы мероприятия по благоустройству. Достижение результатов подтверждается протоколами заседаний муниципальных общественных комиссий, содержащими решения о завершении благоустройства лесопарковых зон, принятые по результатам осмотра таких лесопарковых зон.</t>
  </si>
  <si>
    <t>Благоустроены лесопарковые зоны</t>
  </si>
  <si>
    <t>Фактическое достижение результата определяется как сумма количеств стел, изготовленных и установленных в отчетном периоде. Достижение результата подтверждается протоколами заседаний муниципальных общественных комиссий, содержащими решения о завершении изготовления и установки стел, принятые по результатам осмотра таких стел.</t>
  </si>
  <si>
    <t>Изготовлено и установлено стел</t>
  </si>
  <si>
    <t>Реализованы с использованием средств бюджета Московской области проекты победителей Всероссийского конкурса лучших проектов создания комфортной городской среды в малых городах и исторических поселениях</t>
  </si>
  <si>
    <t xml:space="preserve">Направлен на достижение показателя «Количество благоустроенных общественных территорий» Фактическое достижение результата определяется как сумма количеств скверов, на которых в отчетном периоде реализованы мероприятия по благоустройству.
Достижение результатов подтверждается протоколами заседаний муниципальных общественных комиссий, содержащими решения о завершении благоустройства скверов, принятые по результатам осмотра таких территорий.
</t>
  </si>
  <si>
    <t>Благоустроены скверы</t>
  </si>
  <si>
    <t>Направлен на достижение показателя «Количество благоустроенных общественных территорий» Фактическое достижение результата определяется как сумма количеств общественных территорий, на которые в отчетном периоде реализованы мероприятия по благоустройству. Достижение результатов подтверждается протоколами заседаний муниципальных общественных комиссий, содержащими решения о завершении благоустройства общественных территорий, принятых по результатам осмотра таких территорий.</t>
  </si>
  <si>
    <t>Благоустроены общественные территории с использованием средств бюджета Московской области</t>
  </si>
  <si>
    <t>Благоустроены общественные территории с использованием средств федерального бюджета и бюджета Московской области</t>
  </si>
  <si>
    <t>2.1</t>
  </si>
  <si>
    <t>Результаты</t>
  </si>
  <si>
    <t>1.13.</t>
  </si>
  <si>
    <t>1.12.</t>
  </si>
  <si>
    <t xml:space="preserve">Замена детских игровых площадок  </t>
  </si>
  <si>
    <t>1.11.</t>
  </si>
  <si>
    <t>Значение определяется как сумма площадей дворовых территорий и общественных пространств, находящихся на содержании ОМСУ, в соответствии с титульными списками объектов благоустройства городского округа</t>
  </si>
  <si>
    <t>1.10.</t>
  </si>
  <si>
    <t>Значение показателя определяется как сумма количества объектов благоустройства на территории Московской области, на которых реализованы мероприятия за счет средств муниципального образования Московской области</t>
  </si>
  <si>
    <t>1.9.</t>
  </si>
  <si>
    <t>Значение показателя определяется фактическим количеством благоустроенных дворовых территорий за счет средств муниципального образования Московской области</t>
  </si>
  <si>
    <t>1.8.</t>
  </si>
  <si>
    <t>1.7.</t>
  </si>
  <si>
    <t>1.6.</t>
  </si>
  <si>
    <t>1.5.</t>
  </si>
  <si>
    <t>1.4.</t>
  </si>
  <si>
    <t>Рассчитывается как сумма реализованных проектов, победивших во Всероссийском конкурсе лучших проектов создания комфортной городской среды в малых городах и исторических поселениях, с нарастающим итогом</t>
  </si>
  <si>
    <t>1.3.</t>
  </si>
  <si>
    <t xml:space="preserve">Плановые значения устанавливаются на основании заявок, сформированных по итогам голосования на портале «Добродел» в год, предшествующий году реализации. 
Показатель за отчетный период указывается без учета достигнутого значения за предыдущий период (т.е. без нарастающего итога)
Показатель за отчетный период указывается без учета достигнутого значения за предыдущий период (т.е. без нарастающего итога)
Плановые значения устанавливаются на основании заявок, сформированных по итогам голосования на портале «Добродел» в год, предшествующий году реализации. 
Показатель за отчетный период указывается без учета достигнутого значения за предыдущий период (т.е. без нарастающего итога)
Плановые значения устанавливаются на основании заявок, сформированных по итогам голосования на портале «Добродел» в год, предшествующий году реализации. 
Показатель за отчетный период указывается без учета достигнутого значения за предыдущий период (т.е. без нарастающего итога)
</t>
  </si>
  <si>
    <t>1.2.</t>
  </si>
  <si>
    <t>Показатели</t>
  </si>
  <si>
    <t xml:space="preserve">Методика расчета показателя/результата  </t>
  </si>
  <si>
    <t>Единица измерения</t>
  </si>
  <si>
    <t xml:space="preserve">Наименование показателя/результата </t>
  </si>
  <si>
    <t xml:space="preserve">№
п/п
</t>
  </si>
  <si>
    <t>4. Методика расчета значений планируемых показателей/результатов реализации муниципальной программы (подпрограммы)</t>
  </si>
  <si>
    <t>Приложение №5</t>
  </si>
  <si>
    <t>Приложение №6</t>
  </si>
  <si>
    <t>Доля дефектов асфальтового покрытия на дворовых территориях, устраненных в рамках выполнения работ по ямочному ремонту</t>
  </si>
  <si>
    <t>Приоритетный, Отраслевой показатель</t>
  </si>
  <si>
    <t>Заместитель  Главы администрации  городского округа Кашира  С.В. Кирюхин</t>
  </si>
  <si>
    <t>2.01.01, 2.01.07</t>
  </si>
  <si>
    <t>1.F2.01, 1.F2.02, 1.F2.03, 1.F2.06</t>
  </si>
  <si>
    <t>Плановое значение показателя определяется в соответствии с Соглашением о предоставлении субсидии из бюджета Московской области бюджету муниципального образования на реализацию программ формирования современной городской среды, заключенным в рамках реализации мероприятий F2.01, F2.02, F2.03, F2.06 основного мероприятия F2-«Формирование комфортной городской среды» национального проекта «Жилье и городская среда» подпрограммы 1 «Комфортная городская среда» государственной программы Московской области «Формирование современной комфортной городской среды»</t>
  </si>
  <si>
    <t>1.14.</t>
  </si>
  <si>
    <t xml:space="preserve">Значение показателя определяется по формуле:
(Xдеф./Xплан.)*100
Xдеф. – площадь устраненных дефектов асфальтового покрытия дворовых территорий в рамках выполнения работ по ямочному ремонту за отчетный период.
Xплан. – плановая площадь дефектов асфальтового покрытия дворовых территорий подлежащая устранению в рамках выполнения работ по ямочному ремонту с привлечением субсидии в отчетном году
Для Xдеф  -Отчеты муниципальных образований Московской области. 
(Отчет предоставляется по форме и в сроки, предусмотренные в соглашениях о предоставлении субсидии на ямочный ремонт осфальтового покрытия дворовых территорий)
Для Xплан-устанавливается результатом выполнения мероприятия государственной программы
</t>
  </si>
  <si>
    <t>Фактическое значение определяется количеством благоустроенных дворовых территорий в отчетном периоде и подтверждается отчетом к соглашению о предоставлении субсидий.</t>
  </si>
  <si>
    <t>Фактическое значение определяется площадью отремонтированных дефектов асфальтового покрытия дворовых территорий, в том числе внутриквартальных проездов в отчетном периоде и подтверждается отчетом к соглашению о предоставлении субсидий.</t>
  </si>
  <si>
    <t>Фактическое значение определяется количеством созданных и отремонтированных пешеходных коммуникаций на территории Московской области в отчетном периоде и подтверждается отчетом к соглашению о предоставлении субсидий.</t>
  </si>
  <si>
    <t>Фактическое значение результата определяется количеством благоустроенных дворовых территорий в отчетном периоде и подтверждается отчетом к соглашению о предоставлении субсидий.</t>
  </si>
  <si>
    <t>Фактическое значение результата определяется площадью отремонтированных дефектов асфальтового покрытия дворовых территорий, в том числе внутриквартальных проездов в отчетном периоде и подтверждается отчетом к соглашению о предоставлении субсидий.</t>
  </si>
  <si>
    <t>Фактическое значение результата определяется количеством созданных и отремонтированных пешеходных коммуникаций на территории Московской области в отчетном периоде и подтверждается отчетом к соглашению о предоставлении субсидий.</t>
  </si>
  <si>
    <t>Фактическое значение результата определяется количеством созданных административных комиссий, уполномоченных рассматривать дела об административных правонарушениях в сфере благоустройства на территории Московской области в отчетном периоде и подтверждается отчетом, утвержденным постановлением Правительства Московской области от 15.05.2018 № 305/17 «Об утверждении Порядка расходования субвенций бюджетам городских округов Московской области на обеспечение переданных отдельных государственных полномочий Московской области по созданию административных комиссий в Московской области»</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</si>
  <si>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</si>
  <si>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</si>
  <si>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</si>
  <si>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</si>
  <si>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</si>
  <si>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</si>
  <si>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</si>
  <si>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</si>
  <si>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</si>
  <si>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</si>
  <si>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</si>
  <si>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</si>
  <si>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</si>
  <si>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</si>
  <si>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</si>
  <si>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</si>
  <si>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</si>
  <si>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</si>
  <si>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</si>
  <si>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</si>
  <si>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</si>
  <si>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</si>
  <si>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</si>
  <si>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</si>
  <si>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</si>
  <si>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Количество созданных и отремонтированных пешеходных коммуникаций за счет иного межбюджетного трансферта</t>
  </si>
  <si>
    <t>Количество дворовых территорий, на которых выполнен ремонт асфальтового покрытия за счет иного межбюджетного трансферта</t>
  </si>
  <si>
    <t>Фактическое значение результата определяется количеством созданных и отремонтированных пешеходных коммуникаций на территории Московской области в отчетном периоде и подтверждается отчетом к соглашению о предоставлении иного межбюджетного трансферта.</t>
  </si>
  <si>
    <t>Фактическое значение результата определяется количеством дворовых территорий, на которых выполнен ремонт асфальтового покрытия в отчетном периоде и подтверждается отчетом к соглашению о предоставлении иного межбюджетного трансферта.</t>
  </si>
  <si>
    <t>На территориях общественного пользования в пределах городской и вне городской черты повышен уровень освещенности за  счет средств местного бюджета</t>
  </si>
  <si>
    <t>Фактическое достижение результата определяется как сумма количества территорий общественного пользования в пределах городской и вне городской черты, на которых устроено наружное освещение на конец года. Достижение результатов подтверждается протоколами заседаний муниципальных общественных комиссий, содержащих решения о завершении мероприятий по устройству систем наружного освещения на территориях в пределах городской черты и вне городской черты на конец года, принятые по результатам осмотра таких территорий</t>
  </si>
  <si>
    <t>2.01.02, 2.01.07</t>
  </si>
  <si>
    <t>11.</t>
  </si>
  <si>
    <t xml:space="preserve">Основное мероприятие 03                                                                         Приведение в надлежащее состояние подъездов в многоквартирных домах  
</t>
  </si>
  <si>
    <t>г. Кашира, ул. Ленина, д. 7</t>
  </si>
  <si>
    <t>г. Кашира, ул. Ленина, д. 5</t>
  </si>
  <si>
    <t>г. Кашира, ул. Ленина, д. 9</t>
  </si>
  <si>
    <t>г. Кашира, ул. Победы, д. 3</t>
  </si>
  <si>
    <t>г. Кашира, ул. Победы, д. 5</t>
  </si>
  <si>
    <t>г. Кашира, ул. Победы, д. 7</t>
  </si>
  <si>
    <t>г. Кашира, ул. Победы, д. 9</t>
  </si>
  <si>
    <t>г. Кашира, ул. Победы, д. 11</t>
  </si>
  <si>
    <t>г. Кашира, ул. Свободы, д.24</t>
  </si>
  <si>
    <t>г. Кашира, ул. Центральная, д. 15</t>
  </si>
  <si>
    <t>г. Кашира, ул. Иванова, д. 2</t>
  </si>
  <si>
    <t>г. Кашира, ул. Карла Маркса, д. 5</t>
  </si>
  <si>
    <t>г. Кашира, ул. Московская, д. 9</t>
  </si>
  <si>
    <t>г. Кашира, ул. Советский проспект, 17</t>
  </si>
  <si>
    <t>г. Кашира, ул. Пушкинская, д. 42</t>
  </si>
  <si>
    <t>г. Кашира, ул. Иванова, д. 10</t>
  </si>
  <si>
    <t>г. Кашира, ул. Московская, д. 8</t>
  </si>
  <si>
    <t>ремонт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</si>
</sst>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38" x14ac:knownFonts="1">
    <font>
      <sz val="11"/>
      <color theme="1"/>
      <name val="Calibri"/>
      <family val="2"/>
      <scheme val="minor"/>
    </font>
    <font>
      <sz val="10"/>
      <color theme="1"/>
      <name val="Times New Roman"/>
      <family val="1"/>
      <charset val="204"/>
    </font>
    <font>
      <b/>
      <sz val="16"/>
      <color theme="1"/>
      <name val="Times New Roman"/>
      <family val="1"/>
      <charset val="204"/>
    </font>
    <font>
      <sz val="12"/>
      <name val="Times New Roman"/>
      <family val="1"/>
      <charset val="204"/>
    </font>
    <font>
      <b/>
      <sz val="12"/>
      <name val="Times New Roman"/>
      <family val="1"/>
      <charset val="204"/>
    </font>
    <font>
      <i/>
      <sz val="12"/>
      <name val="Times New Roman"/>
      <family val="1"/>
      <charset val="204"/>
    </font>
    <font>
      <sz val="12"/>
      <color rgb="FF000000"/>
      <name val="Times New Roman"/>
      <family val="1"/>
      <charset val="204"/>
    </font>
    <font>
      <sz val="11"/>
      <color theme="1"/>
      <name val="Times New Roman"/>
      <family val="1"/>
      <charset val="204"/>
    </font>
    <font>
      <b/>
      <sz val="18"/>
      <name val="Times New Roman"/>
      <family val="1"/>
      <charset val="204"/>
    </font>
    <font>
      <sz val="16"/>
      <color theme="1"/>
      <name val="Calibri"/>
      <family val="2"/>
      <scheme val="minor"/>
    </font>
    <font>
      <sz val="14"/>
      <color indexed="8"/>
      <name val="Times New Roman"/>
      <family val="1"/>
      <charset val="204"/>
    </font>
    <font>
      <sz val="12"/>
      <color indexed="8"/>
      <name val="Times New Roman"/>
      <family val="1"/>
      <charset val="204"/>
    </font>
    <font>
      <u/>
      <sz val="12"/>
      <name val="Times New Roman"/>
      <family val="1"/>
      <charset val="204"/>
    </font>
    <font>
      <b/>
      <u/>
      <sz val="12"/>
      <color indexed="8"/>
      <name val="Times New Roman"/>
      <family val="1"/>
      <charset val="204"/>
    </font>
    <font>
      <sz val="10"/>
      <color indexed="8"/>
      <name val="Times New Roman"/>
      <family val="1"/>
      <charset val="204"/>
    </font>
    <font>
      <sz val="11"/>
      <color indexed="8"/>
      <name val="Calibri"/>
      <family val="2"/>
    </font>
    <font>
      <sz val="10"/>
      <color rgb="FF000000"/>
      <name val="Times New Roman"/>
      <family val="1"/>
      <charset val="204"/>
    </font>
    <font>
      <sz val="11"/>
      <color indexed="8"/>
      <name val="Times New Roman"/>
      <family val="1"/>
      <charset val="204"/>
    </font>
    <font>
      <u/>
      <sz val="14"/>
      <color indexed="8"/>
      <name val="Times New Roman"/>
      <family val="1"/>
      <charset val="204"/>
    </font>
    <font>
      <b/>
      <sz val="11"/>
      <color indexed="8"/>
      <name val="Times New Roman"/>
      <family val="1"/>
      <charset val="204"/>
    </font>
    <font>
      <sz val="11"/>
      <color rgb="FF000000"/>
      <name val="Times New Roman"/>
      <family val="1"/>
      <charset val="204"/>
    </font>
    <font>
      <sz val="14"/>
      <color theme="1"/>
      <name val="Times New Roman"/>
      <family val="1"/>
      <charset val="204"/>
    </font>
    <font>
      <sz val="14"/>
      <color theme="1"/>
      <name val="Calibri"/>
      <family val="2"/>
      <scheme val="minor"/>
    </font>
    <font>
      <sz val="11"/>
      <color theme="1"/>
      <name val="Calibri"/>
      <family val="2"/>
      <scheme val="minor"/>
    </font>
    <font>
      <sz val="11"/>
      <color theme="1"/>
      <name val="Calibri"/>
      <family val="2"/>
    </font>
    <font>
      <sz val="14"/>
      <color rgb="FF000000"/>
      <name val="Times New Roman"/>
      <family val="1"/>
      <charset val="204"/>
    </font>
    <font>
      <sz val="9"/>
      <name val="Times New Roman"/>
      <family val="1"/>
      <charset val="204"/>
    </font>
    <font>
      <u/>
      <sz val="12"/>
      <color indexed="8"/>
      <name val="Times New Roman"/>
      <family val="1"/>
      <charset val="204"/>
    </font>
    <font>
      <sz val="10"/>
      <name val="Times New Roman"/>
      <family val="1"/>
      <charset val="204"/>
    </font>
    <font>
      <b/>
      <sz val="10"/>
      <color theme="1"/>
      <name val="Times New Roman"/>
      <family val="1"/>
      <charset val="204"/>
    </font>
    <font>
      <b/>
      <sz val="10"/>
      <color indexed="8"/>
      <name val="Times New Roman"/>
      <family val="1"/>
      <charset val="204"/>
    </font>
    <font>
      <b/>
      <u/>
      <sz val="11"/>
      <color indexed="8"/>
      <name val="Times New Roman"/>
      <family val="1"/>
      <charset val="204"/>
    </font>
    <font>
      <u/>
      <sz val="11"/>
      <color indexed="8"/>
      <name val="Times New Roman"/>
      <family val="1"/>
      <charset val="204"/>
    </font>
    <font>
      <sz val="9"/>
      <color theme="1"/>
      <name val="Times New Roman"/>
      <family val="1"/>
      <charset val="204"/>
    </font>
    <font>
      <sz val="12"/>
      <color theme="1"/>
      <name val="Times New Roman"/>
      <family val="1"/>
      <charset val="204"/>
    </font>
    <font>
      <b/>
      <sz val="12"/>
      <color theme="1"/>
      <name val="Times New Roman"/>
      <family val="1"/>
      <charset val="204"/>
    </font>
    <font>
      <sz val="16"/>
      <color theme="1"/>
      <name val="Times New Roman"/>
      <family val="1"/>
      <charset val="204"/>
    </font>
    <font>
      <b/>
      <sz val="14"/>
      <color theme="1"/>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top/>
      <bottom style="thin">
        <color indexed="64"/>
      </bottom>
      <diagonal/>
    </border>
    <border>
      <left/>
      <right style="thin">
        <color indexed="64"/>
      </right>
      <top/>
      <bottom/>
      <diagonal/>
    </border>
    <border>
      <left/>
      <right style="medium">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s>
  <cellStyleXfs count="4">
    <xf numFmtId="0" fontId="0" fillId="0" borderId="0"/>
    <xf numFmtId="0" fontId="15" fillId="0" borderId="0"/>
    <xf numFmtId="0" fontId="16" fillId="0" borderId="0"/>
    <xf numFmtId="164" fontId="23" fillId="0" borderId="0" applyFont="0" applyFill="0" applyBorder="0" applyAlignment="0" applyProtection="0"/>
  </cellStyleXfs>
  <cellXfs count="472">
    <xf numFmtId="0" fontId="0" fillId="0" borderId="0" xfId="0"/>
    <xf numFmtId="0" fontId="1" fillId="0" borderId="1" xfId="0" applyFont="1" applyBorder="1" applyAlignment="1">
      <alignment vertical="center" wrapText="1"/>
    </xf>
    <xf numFmtId="0" fontId="1" fillId="0" borderId="1" xfId="0" applyFont="1" applyBorder="1" applyAlignment="1">
      <alignment horizontal="center" vertical="center" wrapText="1"/>
    </xf>
    <xf numFmtId="4" fontId="0" fillId="0" borderId="0" xfId="0" applyNumberFormat="1"/>
    <xf numFmtId="0" fontId="1" fillId="0" borderId="6" xfId="0" applyFont="1" applyBorder="1" applyAlignment="1">
      <alignment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8" xfId="0" applyFont="1" applyBorder="1" applyAlignment="1">
      <alignment vertical="center" wrapText="1"/>
    </xf>
    <xf numFmtId="0" fontId="3" fillId="0" borderId="10" xfId="0" applyFont="1" applyBorder="1" applyAlignment="1">
      <alignment vertical="center" wrapText="1"/>
    </xf>
    <xf numFmtId="4" fontId="3" fillId="0" borderId="8" xfId="0" applyNumberFormat="1" applyFont="1" applyBorder="1" applyAlignment="1">
      <alignment horizontal="center" vertical="center" wrapText="1"/>
    </xf>
    <xf numFmtId="4" fontId="3" fillId="0" borderId="12" xfId="0" applyNumberFormat="1" applyFont="1" applyBorder="1" applyAlignment="1">
      <alignment horizontal="center" vertical="center" wrapText="1"/>
    </xf>
    <xf numFmtId="4" fontId="3" fillId="0" borderId="8" xfId="0" applyNumberFormat="1" applyFont="1" applyBorder="1" applyAlignment="1">
      <alignment vertical="center" wrapText="1"/>
    </xf>
    <xf numFmtId="4" fontId="3" fillId="2" borderId="8" xfId="0" applyNumberFormat="1" applyFont="1" applyFill="1" applyBorder="1" applyAlignment="1">
      <alignment horizontal="center" vertical="center" wrapText="1"/>
    </xf>
    <xf numFmtId="0" fontId="6" fillId="2" borderId="8" xfId="0" applyFont="1" applyFill="1" applyBorder="1" applyAlignment="1">
      <alignment horizontal="center" vertical="center" wrapText="1"/>
    </xf>
    <xf numFmtId="0" fontId="3" fillId="2" borderId="17" xfId="0" applyFont="1" applyFill="1" applyBorder="1" applyAlignment="1">
      <alignment horizontal="center" vertical="center" wrapText="1"/>
    </xf>
    <xf numFmtId="4" fontId="3" fillId="2" borderId="10" xfId="0" applyNumberFormat="1" applyFont="1" applyFill="1" applyBorder="1" applyAlignment="1">
      <alignment horizontal="center" vertical="center" wrapText="1"/>
    </xf>
    <xf numFmtId="0" fontId="3" fillId="2" borderId="11" xfId="0" applyFont="1" applyFill="1" applyBorder="1" applyAlignment="1">
      <alignment horizontal="center" vertical="center" wrapText="1"/>
    </xf>
    <xf numFmtId="4" fontId="3" fillId="2" borderId="12" xfId="0" applyNumberFormat="1" applyFont="1" applyFill="1" applyBorder="1" applyAlignment="1">
      <alignment horizontal="center" vertical="center" wrapText="1"/>
    </xf>
    <xf numFmtId="0" fontId="3" fillId="2" borderId="10" xfId="0" applyFont="1" applyFill="1" applyBorder="1" applyAlignment="1">
      <alignment horizontal="center" vertical="center" wrapText="1"/>
    </xf>
    <xf numFmtId="4" fontId="3" fillId="2" borderId="9" xfId="0" applyNumberFormat="1" applyFont="1" applyFill="1" applyBorder="1" applyAlignment="1">
      <alignment horizontal="center"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4" fontId="3" fillId="2" borderId="14" xfId="0" applyNumberFormat="1" applyFont="1" applyFill="1" applyBorder="1" applyAlignment="1">
      <alignment horizontal="center" vertical="center" wrapText="1"/>
    </xf>
    <xf numFmtId="0" fontId="3" fillId="0" borderId="12" xfId="0" applyFont="1" applyBorder="1" applyAlignment="1">
      <alignment vertical="center"/>
    </xf>
    <xf numFmtId="0" fontId="3" fillId="0" borderId="20" xfId="0" applyFont="1" applyBorder="1" applyAlignment="1">
      <alignment vertical="center"/>
    </xf>
    <xf numFmtId="0" fontId="10" fillId="2" borderId="0" xfId="0" applyFont="1" applyFill="1" applyAlignment="1">
      <alignment horizontal="center" vertical="center"/>
    </xf>
    <xf numFmtId="0" fontId="11" fillId="0" borderId="0" xfId="0" applyFont="1" applyAlignment="1">
      <alignment vertical="center"/>
    </xf>
    <xf numFmtId="0" fontId="11" fillId="0" borderId="0" xfId="0" applyFont="1" applyAlignment="1">
      <alignment horizontal="center" vertical="center"/>
    </xf>
    <xf numFmtId="0" fontId="14" fillId="0" borderId="1" xfId="0" applyFont="1" applyBorder="1" applyAlignment="1">
      <alignment horizontal="center" vertical="center" wrapText="1"/>
    </xf>
    <xf numFmtId="0" fontId="14" fillId="2" borderId="1" xfId="0" applyFont="1" applyFill="1" applyBorder="1" applyAlignment="1">
      <alignment horizontal="center" vertical="center" wrapText="1"/>
    </xf>
    <xf numFmtId="0" fontId="3" fillId="0" borderId="20" xfId="0" applyFont="1" applyBorder="1" applyAlignment="1">
      <alignment vertical="center" wrapText="1"/>
    </xf>
    <xf numFmtId="0" fontId="3" fillId="0" borderId="11" xfId="0" applyFont="1" applyBorder="1" applyAlignment="1">
      <alignment vertical="center" wrapText="1"/>
    </xf>
    <xf numFmtId="0" fontId="11" fillId="0" borderId="1" xfId="0" applyFont="1" applyBorder="1" applyAlignment="1">
      <alignment horizontal="center" vertical="center" wrapText="1"/>
    </xf>
    <xf numFmtId="0" fontId="19" fillId="2" borderId="1" xfId="0" applyFont="1" applyFill="1" applyBorder="1" applyAlignment="1">
      <alignment horizontal="left" vertical="center" wrapText="1"/>
    </xf>
    <xf numFmtId="2" fontId="19" fillId="0" borderId="1" xfId="0" applyNumberFormat="1" applyFont="1" applyBorder="1" applyAlignment="1">
      <alignment horizontal="center" vertical="center" wrapText="1"/>
    </xf>
    <xf numFmtId="49" fontId="17" fillId="0" borderId="1" xfId="0" applyNumberFormat="1" applyFont="1" applyBorder="1" applyAlignment="1">
      <alignment horizontal="center" vertical="center" wrapText="1"/>
    </xf>
    <xf numFmtId="0" fontId="17" fillId="2" borderId="1" xfId="0" applyFont="1" applyFill="1" applyBorder="1" applyAlignment="1">
      <alignment vertical="center" wrapText="1"/>
    </xf>
    <xf numFmtId="2" fontId="17" fillId="0" borderId="1" xfId="0" applyNumberFormat="1" applyFont="1" applyBorder="1" applyAlignment="1">
      <alignment horizontal="center" vertical="center" wrapText="1"/>
    </xf>
    <xf numFmtId="0" fontId="17" fillId="2" borderId="1" xfId="0" applyFont="1" applyFill="1" applyBorder="1" applyAlignment="1">
      <alignment horizontal="left" vertical="center" wrapText="1"/>
    </xf>
    <xf numFmtId="2" fontId="17" fillId="2" borderId="1" xfId="0" applyNumberFormat="1" applyFont="1" applyFill="1" applyBorder="1" applyAlignment="1">
      <alignment horizontal="center" vertical="center" wrapText="1"/>
    </xf>
    <xf numFmtId="49" fontId="17"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20" fillId="0" borderId="10" xfId="0" applyFont="1" applyBorder="1" applyAlignment="1">
      <alignment vertical="center" wrapText="1"/>
    </xf>
    <xf numFmtId="0" fontId="17" fillId="2" borderId="22" xfId="0" applyFont="1" applyFill="1" applyBorder="1" applyAlignment="1">
      <alignment vertical="center" wrapText="1"/>
    </xf>
    <xf numFmtId="165" fontId="17" fillId="2" borderId="7" xfId="0" applyNumberFormat="1" applyFont="1" applyFill="1" applyBorder="1" applyAlignment="1">
      <alignment vertical="center" wrapText="1"/>
    </xf>
    <xf numFmtId="0" fontId="11" fillId="0" borderId="0" xfId="0" applyFont="1" applyAlignment="1">
      <alignment vertical="center" wrapText="1"/>
    </xf>
    <xf numFmtId="0" fontId="22" fillId="0" borderId="0" xfId="0" applyFont="1"/>
    <xf numFmtId="4" fontId="1" fillId="0" borderId="1" xfId="0" applyNumberFormat="1" applyFont="1" applyBorder="1" applyAlignment="1">
      <alignment horizontal="center" vertical="center" wrapText="1"/>
    </xf>
    <xf numFmtId="0" fontId="0" fillId="0" borderId="8" xfId="0" applyBorder="1"/>
    <xf numFmtId="2" fontId="17" fillId="0" borderId="6"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6" xfId="0" applyFont="1" applyFill="1" applyBorder="1" applyAlignment="1">
      <alignment horizontal="left" vertical="center" wrapText="1"/>
    </xf>
    <xf numFmtId="165" fontId="17" fillId="2" borderId="7" xfId="0" applyNumberFormat="1" applyFont="1" applyFill="1" applyBorder="1" applyAlignment="1">
      <alignment horizontal="center" vertical="center" wrapText="1"/>
    </xf>
    <xf numFmtId="165" fontId="17" fillId="0" borderId="7" xfId="0" applyNumberFormat="1" applyFont="1" applyBorder="1" applyAlignment="1">
      <alignment horizontal="center" vertical="center" wrapText="1"/>
    </xf>
    <xf numFmtId="0" fontId="3" fillId="0" borderId="20" xfId="0" applyFont="1" applyBorder="1" applyAlignment="1">
      <alignment horizontal="center" vertical="center" wrapText="1"/>
    </xf>
    <xf numFmtId="0" fontId="24" fillId="0" borderId="0" xfId="0" applyFont="1"/>
    <xf numFmtId="0" fontId="26" fillId="0" borderId="15" xfId="0" applyFont="1" applyBorder="1" applyAlignment="1">
      <alignment vertical="center"/>
    </xf>
    <xf numFmtId="0" fontId="26" fillId="3" borderId="15" xfId="0" applyFont="1" applyFill="1" applyBorder="1" applyAlignment="1">
      <alignment vertical="center"/>
    </xf>
    <xf numFmtId="0" fontId="26" fillId="3" borderId="15" xfId="0" applyFont="1" applyFill="1" applyBorder="1" applyAlignment="1">
      <alignment horizontal="center" vertical="center"/>
    </xf>
    <xf numFmtId="0" fontId="6" fillId="3" borderId="8"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10" xfId="0" applyFont="1" applyFill="1" applyBorder="1" applyAlignment="1">
      <alignment horizontal="center" vertical="center" wrapText="1"/>
    </xf>
    <xf numFmtId="4" fontId="3" fillId="3" borderId="8" xfId="0" applyNumberFormat="1" applyFont="1" applyFill="1" applyBorder="1" applyAlignment="1">
      <alignment horizontal="center" vertical="center" wrapText="1"/>
    </xf>
    <xf numFmtId="4" fontId="3" fillId="3" borderId="10" xfId="0" applyNumberFormat="1" applyFont="1" applyFill="1" applyBorder="1" applyAlignment="1">
      <alignment horizontal="center" vertical="center" wrapText="1"/>
    </xf>
    <xf numFmtId="4" fontId="3" fillId="3" borderId="9" xfId="0" applyNumberFormat="1" applyFont="1" applyFill="1" applyBorder="1" applyAlignment="1">
      <alignment horizontal="center" vertical="center" wrapText="1"/>
    </xf>
    <xf numFmtId="4" fontId="3" fillId="3" borderId="12" xfId="0" applyNumberFormat="1" applyFont="1" applyFill="1" applyBorder="1" applyAlignment="1">
      <alignment horizontal="center" vertical="center" wrapText="1"/>
    </xf>
    <xf numFmtId="0" fontId="11" fillId="0" borderId="0" xfId="0" applyFont="1" applyAlignment="1">
      <alignment horizontal="left" vertical="center"/>
    </xf>
    <xf numFmtId="0" fontId="11" fillId="0" borderId="21" xfId="0" applyFont="1" applyBorder="1" applyAlignment="1">
      <alignment horizontal="left" vertical="center"/>
    </xf>
    <xf numFmtId="0" fontId="14" fillId="2" borderId="5" xfId="0" applyFont="1" applyFill="1" applyBorder="1" applyAlignment="1">
      <alignment horizontal="center" vertical="center" wrapText="1"/>
    </xf>
    <xf numFmtId="0" fontId="28" fillId="0" borderId="5" xfId="2" applyFont="1" applyBorder="1" applyAlignment="1">
      <alignment horizontal="center" vertical="center" wrapText="1"/>
    </xf>
    <xf numFmtId="0" fontId="14" fillId="0" borderId="5" xfId="0" applyFont="1" applyBorder="1" applyAlignment="1">
      <alignment horizontal="center" vertical="center" wrapText="1"/>
    </xf>
    <xf numFmtId="0" fontId="30" fillId="2" borderId="8" xfId="0" applyFont="1" applyFill="1" applyBorder="1" applyAlignment="1">
      <alignment horizontal="left" vertical="center" wrapText="1"/>
    </xf>
    <xf numFmtId="2" fontId="30" fillId="0" borderId="8" xfId="3"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0" fontId="14" fillId="2" borderId="32" xfId="0" applyFont="1" applyFill="1" applyBorder="1" applyAlignment="1">
      <alignment vertical="center" wrapText="1"/>
    </xf>
    <xf numFmtId="2" fontId="14" fillId="0" borderId="6" xfId="3" applyNumberFormat="1" applyFont="1" applyBorder="1" applyAlignment="1">
      <alignment horizontal="center" vertical="center" wrapText="1"/>
    </xf>
    <xf numFmtId="49" fontId="14" fillId="0" borderId="1" xfId="0" applyNumberFormat="1" applyFont="1" applyBorder="1" applyAlignment="1">
      <alignment horizontal="center" vertical="center" wrapText="1"/>
    </xf>
    <xf numFmtId="0" fontId="14" fillId="2" borderId="4" xfId="0" applyFont="1" applyFill="1" applyBorder="1" applyAlignment="1">
      <alignment vertical="center" wrapText="1"/>
    </xf>
    <xf numFmtId="2" fontId="14" fillId="0" borderId="1" xfId="3" applyNumberFormat="1" applyFont="1" applyBorder="1" applyAlignment="1">
      <alignment horizontal="center" vertical="center" wrapText="1"/>
    </xf>
    <xf numFmtId="0" fontId="14" fillId="2" borderId="4" xfId="0" applyFont="1" applyFill="1" applyBorder="1" applyAlignment="1">
      <alignment horizontal="left" vertical="center" wrapText="1"/>
    </xf>
    <xf numFmtId="2" fontId="14" fillId="2" borderId="1" xfId="3" applyNumberFormat="1" applyFont="1" applyFill="1" applyBorder="1" applyAlignment="1">
      <alignment horizontal="center" vertical="center" wrapText="1"/>
    </xf>
    <xf numFmtId="49" fontId="14" fillId="2" borderId="1" xfId="0" applyNumberFormat="1" applyFont="1" applyFill="1" applyBorder="1" applyAlignment="1">
      <alignment horizontal="center" vertical="center" wrapText="1"/>
    </xf>
    <xf numFmtId="0" fontId="14" fillId="2" borderId="7" xfId="0" applyFont="1" applyFill="1" applyBorder="1" applyAlignment="1">
      <alignment horizontal="center" vertical="center" wrapText="1"/>
    </xf>
    <xf numFmtId="2" fontId="29" fillId="0" borderId="8" xfId="0" applyNumberFormat="1" applyFont="1" applyBorder="1" applyAlignment="1">
      <alignment horizontal="center" vertical="center"/>
    </xf>
    <xf numFmtId="0" fontId="0" fillId="0" borderId="1" xfId="0" applyBorder="1"/>
    <xf numFmtId="2" fontId="1" fillId="0" borderId="6" xfId="0" applyNumberFormat="1" applyFont="1" applyBorder="1" applyAlignment="1">
      <alignment horizontal="center" vertical="center"/>
    </xf>
    <xf numFmtId="2" fontId="1" fillId="0" borderId="1" xfId="0" applyNumberFormat="1" applyFont="1" applyBorder="1" applyAlignment="1">
      <alignment horizontal="center" vertical="center"/>
    </xf>
    <xf numFmtId="2" fontId="1" fillId="0" borderId="5" xfId="0" applyNumberFormat="1" applyFont="1" applyBorder="1" applyAlignment="1">
      <alignment horizontal="center" vertical="center"/>
    </xf>
    <xf numFmtId="2" fontId="29" fillId="0" borderId="6" xfId="0" applyNumberFormat="1" applyFont="1" applyBorder="1" applyAlignment="1">
      <alignment horizontal="center" vertical="center"/>
    </xf>
    <xf numFmtId="2" fontId="1" fillId="0" borderId="32" xfId="0" applyNumberFormat="1" applyFont="1" applyBorder="1" applyAlignment="1">
      <alignment horizontal="center" vertical="center"/>
    </xf>
    <xf numFmtId="2" fontId="29" fillId="0" borderId="1" xfId="0" applyNumberFormat="1" applyFont="1" applyBorder="1" applyAlignment="1">
      <alignment horizontal="center" vertical="center"/>
    </xf>
    <xf numFmtId="2" fontId="1" fillId="0" borderId="4" xfId="0" applyNumberFormat="1" applyFont="1" applyBorder="1" applyAlignment="1">
      <alignment horizontal="center" vertical="center"/>
    </xf>
    <xf numFmtId="0" fontId="17" fillId="2" borderId="0" xfId="0" applyFont="1" applyFill="1" applyAlignment="1">
      <alignment horizontal="center" vertical="center"/>
    </xf>
    <xf numFmtId="4" fontId="30" fillId="0" borderId="8" xfId="0" applyNumberFormat="1" applyFont="1" applyBorder="1" applyAlignment="1">
      <alignment horizontal="center" vertical="center" wrapText="1"/>
    </xf>
    <xf numFmtId="0" fontId="14" fillId="2" borderId="39" xfId="0" applyFont="1" applyFill="1" applyBorder="1" applyAlignment="1">
      <alignment vertical="center" wrapText="1"/>
    </xf>
    <xf numFmtId="4" fontId="14" fillId="0" borderId="6" xfId="0" applyNumberFormat="1" applyFont="1" applyBorder="1" applyAlignment="1">
      <alignment horizontal="center" vertical="center" wrapText="1"/>
    </xf>
    <xf numFmtId="0" fontId="14" fillId="2" borderId="40" xfId="0" applyFont="1" applyFill="1" applyBorder="1" applyAlignment="1">
      <alignment vertical="center" wrapText="1"/>
    </xf>
    <xf numFmtId="4" fontId="14" fillId="0" borderId="1" xfId="0" applyNumberFormat="1" applyFont="1" applyBorder="1" applyAlignment="1">
      <alignment horizontal="center" vertical="center" wrapText="1"/>
    </xf>
    <xf numFmtId="0" fontId="14" fillId="2" borderId="41" xfId="0" applyFont="1" applyFill="1" applyBorder="1" applyAlignment="1">
      <alignment horizontal="left" vertical="center" wrapText="1"/>
    </xf>
    <xf numFmtId="4" fontId="14" fillId="2" borderId="25" xfId="0" applyNumberFormat="1" applyFont="1" applyFill="1" applyBorder="1" applyAlignment="1">
      <alignment horizontal="center" vertical="center" wrapText="1"/>
    </xf>
    <xf numFmtId="49" fontId="14" fillId="2" borderId="25" xfId="0" applyNumberFormat="1" applyFont="1" applyFill="1" applyBorder="1" applyAlignment="1">
      <alignment horizontal="center" vertical="center" wrapText="1"/>
    </xf>
    <xf numFmtId="0" fontId="14" fillId="2" borderId="6" xfId="0" applyFont="1" applyFill="1" applyBorder="1" applyAlignment="1">
      <alignment horizontal="center" vertical="center" wrapText="1"/>
    </xf>
    <xf numFmtId="4" fontId="14" fillId="2" borderId="6" xfId="0" applyNumberFormat="1" applyFont="1" applyFill="1" applyBorder="1" applyAlignment="1">
      <alignment horizontal="center" vertical="center" wrapText="1"/>
    </xf>
    <xf numFmtId="0" fontId="14" fillId="2" borderId="6" xfId="1" applyFont="1" applyFill="1" applyBorder="1" applyAlignment="1">
      <alignment horizontal="left" vertical="top" wrapText="1"/>
    </xf>
    <xf numFmtId="0" fontId="0" fillId="0" borderId="43" xfId="0" applyBorder="1"/>
    <xf numFmtId="49" fontId="14" fillId="2" borderId="6" xfId="0" applyNumberFormat="1" applyFont="1" applyFill="1" applyBorder="1" applyAlignment="1">
      <alignment horizontal="center" vertical="center" wrapText="1"/>
    </xf>
    <xf numFmtId="0" fontId="20" fillId="2" borderId="11" xfId="0" applyFont="1" applyFill="1" applyBorder="1" applyAlignment="1">
      <alignment horizontal="right" vertical="center" wrapText="1"/>
    </xf>
    <xf numFmtId="0" fontId="3" fillId="3" borderId="20" xfId="0" applyFont="1" applyFill="1" applyBorder="1" applyAlignment="1">
      <alignment horizontal="center" vertical="center" wrapText="1"/>
    </xf>
    <xf numFmtId="4" fontId="3" fillId="2" borderId="19" xfId="0" applyNumberFormat="1" applyFont="1" applyFill="1" applyBorder="1" applyAlignment="1">
      <alignment horizontal="center" vertical="center" wrapText="1"/>
    </xf>
    <xf numFmtId="4" fontId="3" fillId="2" borderId="16" xfId="0" applyNumberFormat="1" applyFont="1" applyFill="1" applyBorder="1" applyAlignment="1">
      <alignment horizontal="center" vertical="center" wrapText="1"/>
    </xf>
    <xf numFmtId="0" fontId="3" fillId="2" borderId="20" xfId="0" applyFont="1" applyFill="1" applyBorder="1" applyAlignment="1">
      <alignment horizontal="center" vertical="center" wrapText="1"/>
    </xf>
    <xf numFmtId="0" fontId="17" fillId="2" borderId="6" xfId="0" applyFont="1" applyFill="1" applyBorder="1" applyAlignment="1">
      <alignment vertical="center" wrapText="1"/>
    </xf>
    <xf numFmtId="165" fontId="17" fillId="2" borderId="6" xfId="0" applyNumberFormat="1" applyFont="1" applyFill="1" applyBorder="1" applyAlignment="1">
      <alignment vertical="center" wrapText="1"/>
    </xf>
    <xf numFmtId="0" fontId="30" fillId="2" borderId="12" xfId="0" applyFont="1" applyFill="1" applyBorder="1" applyAlignment="1">
      <alignment horizontal="left" vertical="center" wrapText="1"/>
    </xf>
    <xf numFmtId="0" fontId="14" fillId="2" borderId="1" xfId="0" applyFont="1" applyFill="1" applyBorder="1" applyAlignment="1">
      <alignment vertical="center" wrapText="1"/>
    </xf>
    <xf numFmtId="0" fontId="14" fillId="2" borderId="1" xfId="0" applyFont="1" applyFill="1" applyBorder="1" applyAlignment="1">
      <alignment horizontal="left" vertical="center" wrapText="1"/>
    </xf>
    <xf numFmtId="0" fontId="30" fillId="2" borderId="20" xfId="0" applyFont="1" applyFill="1" applyBorder="1" applyAlignment="1">
      <alignment horizontal="left" vertical="center" wrapText="1"/>
    </xf>
    <xf numFmtId="0" fontId="3" fillId="2" borderId="48" xfId="0" applyFont="1" applyFill="1" applyBorder="1" applyAlignment="1">
      <alignment horizontal="center" vertical="center" wrapText="1"/>
    </xf>
    <xf numFmtId="0" fontId="3" fillId="0" borderId="48" xfId="0" applyFont="1" applyBorder="1" applyAlignment="1">
      <alignment vertical="center" wrapText="1"/>
    </xf>
    <xf numFmtId="0" fontId="14" fillId="2" borderId="6" xfId="0" applyFont="1" applyFill="1" applyBorder="1" applyAlignment="1">
      <alignment vertical="center" wrapText="1"/>
    </xf>
    <xf numFmtId="165" fontId="17" fillId="2" borderId="5" xfId="0" applyNumberFormat="1" applyFont="1" applyFill="1" applyBorder="1" applyAlignment="1">
      <alignment horizontal="center" vertical="center" wrapText="1"/>
    </xf>
    <xf numFmtId="0" fontId="20" fillId="0" borderId="8" xfId="0" applyFont="1" applyBorder="1" applyAlignment="1">
      <alignment horizontal="right" vertical="center" wrapText="1"/>
    </xf>
    <xf numFmtId="0" fontId="20" fillId="0" borderId="8" xfId="0" applyFont="1" applyBorder="1" applyAlignment="1">
      <alignment vertical="center" wrapText="1"/>
    </xf>
    <xf numFmtId="0" fontId="17" fillId="2" borderId="51" xfId="0" applyFont="1" applyFill="1" applyBorder="1" applyAlignment="1">
      <alignment vertical="center" wrapText="1"/>
    </xf>
    <xf numFmtId="49" fontId="17" fillId="2" borderId="5" xfId="0" applyNumberFormat="1" applyFont="1" applyFill="1" applyBorder="1" applyAlignment="1">
      <alignment horizontal="center" vertical="center" wrapText="1"/>
    </xf>
    <xf numFmtId="0" fontId="20" fillId="0" borderId="11" xfId="0" applyFont="1" applyBorder="1" applyAlignment="1">
      <alignment horizontal="right" vertical="center" wrapText="1"/>
    </xf>
    <xf numFmtId="0" fontId="17" fillId="2" borderId="5" xfId="0" applyFont="1" applyFill="1" applyBorder="1" applyAlignment="1">
      <alignment vertical="center" wrapText="1"/>
    </xf>
    <xf numFmtId="2" fontId="7" fillId="0" borderId="1" xfId="0" applyNumberFormat="1" applyFont="1" applyBorder="1" applyAlignment="1">
      <alignment horizontal="center" vertical="center"/>
    </xf>
    <xf numFmtId="0" fontId="0" fillId="0" borderId="6" xfId="0" applyBorder="1"/>
    <xf numFmtId="0" fontId="13" fillId="0" borderId="0" xfId="0" applyFont="1" applyAlignment="1">
      <alignment horizontal="center" vertical="center"/>
    </xf>
    <xf numFmtId="0" fontId="14" fillId="2" borderId="5" xfId="0" applyFont="1" applyFill="1" applyBorder="1" applyAlignment="1">
      <alignment horizontal="left" vertical="center" wrapText="1"/>
    </xf>
    <xf numFmtId="0" fontId="0" fillId="0" borderId="5" xfId="0" applyBorder="1"/>
    <xf numFmtId="0" fontId="0" fillId="0" borderId="52" xfId="0" applyBorder="1"/>
    <xf numFmtId="0" fontId="33" fillId="0" borderId="1" xfId="0" applyFont="1" applyBorder="1" applyAlignment="1">
      <alignment horizontal="center" vertical="top" wrapText="1"/>
    </xf>
    <xf numFmtId="0" fontId="33" fillId="0" borderId="1" xfId="0" applyFont="1" applyBorder="1" applyAlignment="1">
      <alignment horizontal="center" vertical="center" wrapText="1"/>
    </xf>
    <xf numFmtId="2" fontId="33" fillId="0" borderId="1" xfId="0" applyNumberFormat="1" applyFont="1" applyBorder="1" applyAlignment="1">
      <alignment horizontal="center" vertical="center" wrapText="1"/>
    </xf>
    <xf numFmtId="0" fontId="33" fillId="0" borderId="1" xfId="0" applyFont="1" applyBorder="1" applyAlignment="1">
      <alignment horizontal="center"/>
    </xf>
    <xf numFmtId="0" fontId="33" fillId="0" borderId="1" xfId="0" applyFont="1" applyBorder="1" applyAlignment="1">
      <alignment horizontal="center" vertical="center"/>
    </xf>
    <xf numFmtId="0" fontId="33" fillId="0" borderId="1" xfId="0" applyFont="1" applyBorder="1" applyAlignment="1">
      <alignment horizontal="center" vertical="top"/>
    </xf>
    <xf numFmtId="49" fontId="33" fillId="0" borderId="1" xfId="0" applyNumberFormat="1" applyFont="1" applyBorder="1" applyAlignment="1">
      <alignment horizontal="center" vertical="center"/>
    </xf>
    <xf numFmtId="49" fontId="33" fillId="0" borderId="1" xfId="0" applyNumberFormat="1" applyFont="1" applyBorder="1" applyAlignment="1">
      <alignment horizontal="center" vertical="center" wrapText="1"/>
    </xf>
    <xf numFmtId="0" fontId="7" fillId="0" borderId="1" xfId="0" applyFont="1" applyBorder="1" applyAlignment="1">
      <alignment horizontal="center" vertical="center"/>
    </xf>
    <xf numFmtId="0" fontId="17" fillId="2" borderId="51" xfId="0" applyFont="1" applyFill="1" applyBorder="1" applyAlignment="1">
      <alignment horizontal="center" vertical="center" wrapText="1"/>
    </xf>
    <xf numFmtId="0" fontId="20" fillId="0" borderId="52" xfId="0" applyFont="1" applyBorder="1" applyAlignment="1">
      <alignment horizontal="right" vertical="center" wrapText="1"/>
    </xf>
    <xf numFmtId="0" fontId="20" fillId="0" borderId="55" xfId="0" applyFont="1" applyBorder="1" applyAlignment="1">
      <alignment horizontal="right" vertical="center" wrapText="1"/>
    </xf>
    <xf numFmtId="0" fontId="0" fillId="0" borderId="56" xfId="0" applyBorder="1"/>
    <xf numFmtId="0" fontId="0" fillId="0" borderId="4" xfId="0" applyBorder="1"/>
    <xf numFmtId="0" fontId="7" fillId="0" borderId="8" xfId="0" applyFont="1" applyBorder="1"/>
    <xf numFmtId="0" fontId="20" fillId="0" borderId="11" xfId="0" applyFont="1" applyBorder="1" applyAlignment="1">
      <alignment vertical="center" wrapText="1"/>
    </xf>
    <xf numFmtId="0" fontId="20" fillId="0" borderId="44" xfId="0" applyFont="1" applyBorder="1" applyAlignment="1">
      <alignment horizontal="right" vertical="center" wrapText="1"/>
    </xf>
    <xf numFmtId="0" fontId="1" fillId="0" borderId="5"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1"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7" fillId="0" borderId="0" xfId="0" applyFont="1" applyAlignment="1">
      <alignment horizontal="left"/>
    </xf>
    <xf numFmtId="0" fontId="7" fillId="0" borderId="0" xfId="0" applyFont="1" applyAlignment="1">
      <alignment horizontal="left" wrapText="1"/>
    </xf>
    <xf numFmtId="0" fontId="0" fillId="0" borderId="0" xfId="0" applyAlignment="1">
      <alignment horizontal="left"/>
    </xf>
    <xf numFmtId="0" fontId="2" fillId="0" borderId="0" xfId="0" applyFont="1" applyAlignment="1">
      <alignment horizontal="center" wrapText="1"/>
    </xf>
    <xf numFmtId="0" fontId="9" fillId="0" borderId="0" xfId="0" applyFont="1" applyAlignment="1">
      <alignment horizontal="center" wrapText="1"/>
    </xf>
    <xf numFmtId="0" fontId="3" fillId="0" borderId="12"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4" xfId="0" applyFont="1" applyBorder="1" applyAlignment="1">
      <alignment vertical="center" wrapText="1"/>
    </xf>
    <xf numFmtId="0" fontId="3" fillId="0" borderId="23" xfId="0" applyFont="1" applyBorder="1" applyAlignment="1">
      <alignment vertical="center" wrapText="1"/>
    </xf>
    <xf numFmtId="0" fontId="3" fillId="0" borderId="10" xfId="0" applyFont="1" applyBorder="1" applyAlignment="1">
      <alignment vertical="center" wrapText="1"/>
    </xf>
    <xf numFmtId="4" fontId="3" fillId="3" borderId="19" xfId="0" applyNumberFormat="1" applyFont="1" applyFill="1" applyBorder="1" applyAlignment="1">
      <alignment horizontal="center" vertical="center" wrapText="1"/>
    </xf>
    <xf numFmtId="4" fontId="3" fillId="3" borderId="16" xfId="0" applyNumberFormat="1" applyFont="1" applyFill="1" applyBorder="1" applyAlignment="1">
      <alignment horizontal="center" vertical="center" wrapText="1"/>
    </xf>
    <xf numFmtId="4" fontId="3" fillId="3" borderId="9" xfId="0" applyNumberFormat="1" applyFont="1" applyFill="1" applyBorder="1" applyAlignment="1">
      <alignment horizontal="center" vertical="center" wrapText="1"/>
    </xf>
    <xf numFmtId="0" fontId="5" fillId="0" borderId="14" xfId="0" applyFont="1" applyBorder="1" applyAlignment="1">
      <alignment horizontal="left" vertical="top" wrapText="1"/>
    </xf>
    <xf numFmtId="0" fontId="5" fillId="0" borderId="23" xfId="0" applyFont="1" applyBorder="1" applyAlignment="1">
      <alignment horizontal="left" vertical="top" wrapText="1"/>
    </xf>
    <xf numFmtId="0" fontId="5" fillId="0" borderId="10" xfId="0" applyFont="1" applyBorder="1" applyAlignment="1">
      <alignment horizontal="left" vertical="top" wrapText="1"/>
    </xf>
    <xf numFmtId="0" fontId="3" fillId="0" borderId="8" xfId="0" applyFont="1" applyBorder="1" applyAlignment="1">
      <alignment horizontal="center" vertical="center" wrapText="1"/>
    </xf>
    <xf numFmtId="4" fontId="3" fillId="0" borderId="8" xfId="0" applyNumberFormat="1" applyFont="1" applyBorder="1" applyAlignment="1">
      <alignment horizontal="center" vertical="center" wrapText="1"/>
    </xf>
    <xf numFmtId="4" fontId="3" fillId="3" borderId="18" xfId="0" applyNumberFormat="1" applyFont="1" applyFill="1" applyBorder="1" applyAlignment="1">
      <alignment horizontal="center" vertical="center" wrapText="1"/>
    </xf>
    <xf numFmtId="4" fontId="3" fillId="3" borderId="14" xfId="0" applyNumberFormat="1" applyFont="1" applyFill="1" applyBorder="1" applyAlignment="1">
      <alignment horizontal="center" vertical="center" wrapText="1"/>
    </xf>
    <xf numFmtId="4" fontId="3" fillId="3" borderId="17" xfId="0" applyNumberFormat="1" applyFont="1" applyFill="1" applyBorder="1" applyAlignment="1">
      <alignment horizontal="center" vertical="center" wrapText="1"/>
    </xf>
    <xf numFmtId="4" fontId="3" fillId="3" borderId="10" xfId="0" applyNumberFormat="1" applyFont="1" applyFill="1" applyBorder="1" applyAlignment="1">
      <alignment horizontal="center" vertical="center" wrapText="1"/>
    </xf>
    <xf numFmtId="4" fontId="3" fillId="3" borderId="12" xfId="0" applyNumberFormat="1" applyFont="1" applyFill="1" applyBorder="1" applyAlignment="1">
      <alignment horizontal="center" vertical="center" wrapText="1"/>
    </xf>
    <xf numFmtId="4" fontId="3" fillId="3" borderId="11" xfId="0" applyNumberFormat="1" applyFont="1" applyFill="1" applyBorder="1" applyAlignment="1">
      <alignment horizontal="center" vertical="center" wrapText="1"/>
    </xf>
    <xf numFmtId="0" fontId="5" fillId="0" borderId="23" xfId="0" applyFont="1" applyBorder="1" applyAlignment="1">
      <alignment horizontal="left" vertical="center" wrapText="1"/>
    </xf>
    <xf numFmtId="0" fontId="5" fillId="0" borderId="10" xfId="0" applyFont="1" applyBorder="1" applyAlignment="1">
      <alignment horizontal="left" vertical="center" wrapText="1"/>
    </xf>
    <xf numFmtId="0" fontId="3" fillId="0" borderId="12" xfId="0" applyFont="1" applyBorder="1" applyAlignment="1">
      <alignment vertical="center" wrapText="1"/>
    </xf>
    <xf numFmtId="0" fontId="3" fillId="0" borderId="20" xfId="0" applyFont="1" applyBorder="1" applyAlignment="1">
      <alignment vertical="center" wrapText="1"/>
    </xf>
    <xf numFmtId="0" fontId="3" fillId="0" borderId="11" xfId="0" applyFont="1" applyBorder="1" applyAlignment="1">
      <alignment vertical="center" wrapText="1"/>
    </xf>
    <xf numFmtId="0" fontId="3" fillId="0" borderId="14"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0" xfId="0" applyFont="1" applyBorder="1" applyAlignment="1">
      <alignment horizontal="center" vertical="center" wrapText="1"/>
    </xf>
    <xf numFmtId="3" fontId="3" fillId="3" borderId="19" xfId="0" applyNumberFormat="1" applyFont="1" applyFill="1" applyBorder="1" applyAlignment="1">
      <alignment horizontal="center" vertical="center" wrapText="1"/>
    </xf>
    <xf numFmtId="3" fontId="3" fillId="3" borderId="9" xfId="0" applyNumberFormat="1" applyFont="1" applyFill="1" applyBorder="1" applyAlignment="1">
      <alignment horizontal="center" vertical="center" wrapText="1"/>
    </xf>
    <xf numFmtId="16" fontId="3" fillId="0" borderId="12" xfId="0" applyNumberFormat="1" applyFont="1" applyBorder="1" applyAlignment="1">
      <alignment horizontal="center" vertical="center" wrapText="1"/>
    </xf>
    <xf numFmtId="16" fontId="3" fillId="0" borderId="20" xfId="0" applyNumberFormat="1" applyFont="1" applyBorder="1" applyAlignment="1">
      <alignment horizontal="center" vertical="center" wrapText="1"/>
    </xf>
    <xf numFmtId="16" fontId="3" fillId="0" borderId="11" xfId="0" applyNumberFormat="1" applyFont="1" applyBorder="1" applyAlignment="1">
      <alignment horizontal="center" vertical="center" wrapText="1"/>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4" fontId="3" fillId="0" borderId="12" xfId="0" applyNumberFormat="1" applyFont="1" applyBorder="1" applyAlignment="1">
      <alignment horizontal="center" vertical="center" wrapText="1"/>
    </xf>
    <xf numFmtId="4" fontId="3" fillId="0" borderId="11" xfId="0" applyNumberFormat="1" applyFont="1" applyBorder="1" applyAlignment="1">
      <alignment horizontal="center" vertical="center" wrapText="1"/>
    </xf>
    <xf numFmtId="4" fontId="3" fillId="3" borderId="13" xfId="0" applyNumberFormat="1" applyFont="1" applyFill="1" applyBorder="1" applyAlignment="1">
      <alignment horizontal="center" vertical="center" wrapText="1"/>
    </xf>
    <xf numFmtId="4" fontId="3" fillId="3" borderId="15" xfId="0" applyNumberFormat="1" applyFont="1" applyFill="1" applyBorder="1" applyAlignment="1">
      <alignment horizontal="center" vertical="center" wrapText="1"/>
    </xf>
    <xf numFmtId="0" fontId="4" fillId="0" borderId="12" xfId="0" applyFont="1" applyBorder="1" applyAlignment="1">
      <alignment horizontal="left" vertical="center" wrapText="1"/>
    </xf>
    <xf numFmtId="0" fontId="4" fillId="0" borderId="20" xfId="0" applyFont="1" applyBorder="1" applyAlignment="1">
      <alignment horizontal="left" vertical="center" wrapText="1"/>
    </xf>
    <xf numFmtId="0" fontId="4" fillId="0" borderId="11" xfId="0" applyFont="1" applyBorder="1" applyAlignment="1">
      <alignment horizontal="left" vertical="center" wrapText="1"/>
    </xf>
    <xf numFmtId="0" fontId="5" fillId="0" borderId="14" xfId="0" applyFont="1" applyBorder="1" applyAlignment="1">
      <alignment horizontal="left" vertical="center" wrapText="1"/>
    </xf>
    <xf numFmtId="0" fontId="3" fillId="3" borderId="12"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0" borderId="9" xfId="0" applyFont="1" applyBorder="1" applyAlignment="1">
      <alignment horizontal="left"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3" fillId="3" borderId="19"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4" fillId="0" borderId="14" xfId="0" applyFont="1" applyBorder="1" applyAlignment="1">
      <alignment vertical="center" wrapText="1"/>
    </xf>
    <xf numFmtId="0" fontId="4" fillId="0" borderId="23" xfId="0" applyFont="1" applyBorder="1" applyAlignment="1">
      <alignment vertical="center" wrapText="1"/>
    </xf>
    <xf numFmtId="0" fontId="4" fillId="0" borderId="10" xfId="0" applyFont="1" applyBorder="1" applyAlignment="1">
      <alignment vertical="center" wrapText="1"/>
    </xf>
    <xf numFmtId="0" fontId="25" fillId="0" borderId="0" xfId="0" applyFont="1"/>
    <xf numFmtId="0" fontId="25" fillId="0" borderId="0" xfId="0" applyFont="1" applyAlignment="1">
      <alignment wrapText="1"/>
    </xf>
    <xf numFmtId="0" fontId="20" fillId="0" borderId="0" xfId="0" applyFont="1"/>
    <xf numFmtId="0" fontId="8" fillId="0" borderId="0" xfId="0" applyFont="1" applyAlignment="1">
      <alignment horizontal="center" vertical="center"/>
    </xf>
    <xf numFmtId="0" fontId="6"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12" xfId="0" applyFont="1" applyBorder="1" applyAlignment="1">
      <alignment horizontal="left" vertical="center" wrapText="1"/>
    </xf>
    <xf numFmtId="0" fontId="5" fillId="0" borderId="20" xfId="0" applyFont="1" applyBorder="1" applyAlignment="1">
      <alignment horizontal="left" vertical="center" wrapText="1"/>
    </xf>
    <xf numFmtId="0" fontId="5" fillId="0" borderId="11" xfId="0" applyFont="1" applyBorder="1" applyAlignment="1">
      <alignment horizontal="left" vertical="center" wrapText="1"/>
    </xf>
    <xf numFmtId="4" fontId="3" fillId="2" borderId="19" xfId="0" applyNumberFormat="1" applyFont="1" applyFill="1" applyBorder="1" applyAlignment="1">
      <alignment horizontal="center" vertical="center" wrapText="1"/>
    </xf>
    <xf numFmtId="4" fontId="3" fillId="2" borderId="16" xfId="0" applyNumberFormat="1" applyFont="1" applyFill="1" applyBorder="1" applyAlignment="1">
      <alignment horizontal="center" vertical="center" wrapText="1"/>
    </xf>
    <xf numFmtId="4" fontId="3" fillId="2" borderId="9" xfId="0" applyNumberFormat="1" applyFont="1" applyFill="1" applyBorder="1" applyAlignment="1">
      <alignment horizontal="center" vertical="center" wrapText="1"/>
    </xf>
    <xf numFmtId="3" fontId="3" fillId="2" borderId="19" xfId="0" applyNumberFormat="1" applyFont="1" applyFill="1" applyBorder="1" applyAlignment="1">
      <alignment horizontal="center" vertical="center" wrapText="1"/>
    </xf>
    <xf numFmtId="3" fontId="3" fillId="2" borderId="9" xfId="0" applyNumberFormat="1" applyFont="1" applyFill="1" applyBorder="1" applyAlignment="1">
      <alignment horizontal="center" vertical="center" wrapText="1"/>
    </xf>
    <xf numFmtId="4" fontId="3" fillId="2" borderId="12" xfId="0" applyNumberFormat="1" applyFont="1" applyFill="1" applyBorder="1" applyAlignment="1">
      <alignment horizontal="center" vertical="center" wrapText="1"/>
    </xf>
    <xf numFmtId="4" fontId="3" fillId="2" borderId="11" xfId="0" applyNumberFormat="1" applyFont="1" applyFill="1" applyBorder="1" applyAlignment="1">
      <alignment horizontal="center" vertical="center" wrapText="1"/>
    </xf>
    <xf numFmtId="4" fontId="3" fillId="2" borderId="18" xfId="0" applyNumberFormat="1" applyFont="1" applyFill="1" applyBorder="1" applyAlignment="1">
      <alignment horizontal="center" vertical="center" wrapText="1"/>
    </xf>
    <xf numFmtId="4" fontId="3" fillId="2" borderId="14" xfId="0" applyNumberFormat="1" applyFont="1" applyFill="1" applyBorder="1" applyAlignment="1">
      <alignment horizontal="center" vertical="center" wrapText="1"/>
    </xf>
    <xf numFmtId="4" fontId="3" fillId="2" borderId="17" xfId="0" applyNumberFormat="1" applyFont="1" applyFill="1" applyBorder="1" applyAlignment="1">
      <alignment horizontal="center" vertical="center" wrapText="1"/>
    </xf>
    <xf numFmtId="4" fontId="3" fillId="2" borderId="10" xfId="0" applyNumberFormat="1" applyFont="1" applyFill="1" applyBorder="1" applyAlignment="1">
      <alignment horizontal="center" vertical="center" wrapText="1"/>
    </xf>
    <xf numFmtId="4" fontId="3" fillId="0" borderId="20" xfId="0" applyNumberFormat="1" applyFont="1" applyBorder="1" applyAlignment="1">
      <alignment horizontal="center" vertical="center" wrapText="1"/>
    </xf>
    <xf numFmtId="0" fontId="21" fillId="0" borderId="0" xfId="0" applyFont="1"/>
    <xf numFmtId="0" fontId="21" fillId="0" borderId="0" xfId="0" applyFont="1" applyAlignment="1">
      <alignment vertical="top" wrapText="1"/>
    </xf>
    <xf numFmtId="0" fontId="8" fillId="0" borderId="15" xfId="0" applyFont="1" applyBorder="1" applyAlignment="1">
      <alignment horizontal="center" vertical="top" wrapText="1"/>
    </xf>
    <xf numFmtId="0" fontId="3" fillId="2" borderId="1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0" borderId="12" xfId="0" applyFont="1" applyBorder="1" applyAlignment="1">
      <alignment vertical="center" wrapText="1"/>
    </xf>
    <xf numFmtId="0" fontId="4" fillId="0" borderId="20" xfId="0" applyFont="1" applyBorder="1" applyAlignment="1">
      <alignment vertical="center" wrapText="1"/>
    </xf>
    <xf numFmtId="0" fontId="4" fillId="0" borderId="11" xfId="0" applyFont="1" applyBorder="1" applyAlignment="1">
      <alignment vertical="center" wrapText="1"/>
    </xf>
    <xf numFmtId="0" fontId="3" fillId="2" borderId="49" xfId="0" applyFont="1" applyFill="1" applyBorder="1" applyAlignment="1">
      <alignment horizontal="center" vertical="center" wrapText="1"/>
    </xf>
    <xf numFmtId="0" fontId="3" fillId="2" borderId="50" xfId="0" applyFont="1" applyFill="1" applyBorder="1" applyAlignment="1">
      <alignment horizontal="center" vertical="center" wrapText="1"/>
    </xf>
    <xf numFmtId="0" fontId="3" fillId="2" borderId="39" xfId="0" applyFont="1" applyFill="1" applyBorder="1" applyAlignment="1">
      <alignment horizontal="center" vertical="center" wrapText="1"/>
    </xf>
    <xf numFmtId="4" fontId="3" fillId="2" borderId="13" xfId="0" applyNumberFormat="1" applyFont="1" applyFill="1" applyBorder="1" applyAlignment="1">
      <alignment horizontal="center" vertical="center" wrapText="1"/>
    </xf>
    <xf numFmtId="4" fontId="3" fillId="2" borderId="15" xfId="0" applyNumberFormat="1" applyFont="1" applyFill="1" applyBorder="1" applyAlignment="1">
      <alignment horizontal="center" vertical="center" wrapText="1"/>
    </xf>
    <xf numFmtId="0" fontId="3" fillId="0" borderId="40" xfId="0" applyFont="1" applyBorder="1" applyAlignment="1">
      <alignment horizontal="center" vertical="center" wrapText="1"/>
    </xf>
    <xf numFmtId="0" fontId="3" fillId="0" borderId="1" xfId="0" applyFont="1" applyBorder="1" applyAlignment="1">
      <alignment horizontal="center" vertical="center" wrapText="1"/>
    </xf>
    <xf numFmtId="4" fontId="3" fillId="0" borderId="19" xfId="0" applyNumberFormat="1" applyFont="1" applyBorder="1" applyAlignment="1">
      <alignment horizontal="center" vertical="center" wrapText="1"/>
    </xf>
    <xf numFmtId="4" fontId="3" fillId="0" borderId="16" xfId="0" applyNumberFormat="1" applyFont="1" applyBorder="1" applyAlignment="1">
      <alignment horizontal="center" vertical="center" wrapText="1"/>
    </xf>
    <xf numFmtId="4" fontId="3" fillId="0" borderId="9" xfId="0" applyNumberFormat="1" applyFont="1" applyBorder="1" applyAlignment="1">
      <alignment horizontal="center" vertical="center" wrapText="1"/>
    </xf>
    <xf numFmtId="0" fontId="3" fillId="0" borderId="47" xfId="0" applyFont="1" applyBorder="1" applyAlignment="1">
      <alignment horizontal="left"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24" xfId="0" applyFont="1" applyBorder="1" applyAlignment="1">
      <alignment horizontal="left"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2" fontId="14" fillId="2" borderId="5" xfId="0" applyNumberFormat="1" applyFont="1" applyFill="1" applyBorder="1" applyAlignment="1">
      <alignment horizontal="center" vertical="center" wrapText="1"/>
    </xf>
    <xf numFmtId="2" fontId="14" fillId="2" borderId="7" xfId="0" applyNumberFormat="1" applyFont="1" applyFill="1" applyBorder="1" applyAlignment="1">
      <alignment horizontal="center" vertical="center" wrapText="1"/>
    </xf>
    <xf numFmtId="2" fontId="14" fillId="2" borderId="6" xfId="0" applyNumberFormat="1" applyFont="1" applyFill="1" applyBorder="1" applyAlignment="1">
      <alignment horizontal="center" vertical="center" wrapText="1"/>
    </xf>
    <xf numFmtId="14" fontId="14" fillId="2" borderId="5" xfId="0" applyNumberFormat="1" applyFont="1" applyFill="1" applyBorder="1" applyAlignment="1">
      <alignment horizontal="center" vertical="center" wrapText="1"/>
    </xf>
    <xf numFmtId="14" fontId="14" fillId="2" borderId="7" xfId="0" applyNumberFormat="1" applyFont="1" applyFill="1" applyBorder="1" applyAlignment="1">
      <alignment horizontal="center" vertical="center" wrapText="1"/>
    </xf>
    <xf numFmtId="14" fontId="14" fillId="2" borderId="6" xfId="0" applyNumberFormat="1" applyFont="1" applyFill="1" applyBorder="1" applyAlignment="1">
      <alignment horizontal="center" vertical="center" wrapText="1"/>
    </xf>
    <xf numFmtId="0" fontId="1" fillId="0" borderId="5" xfId="0"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164" fontId="1" fillId="0" borderId="46" xfId="3" applyFont="1" applyBorder="1" applyAlignment="1">
      <alignment horizontal="center" vertical="center"/>
    </xf>
    <xf numFmtId="164" fontId="1" fillId="0" borderId="45" xfId="3" applyFont="1" applyBorder="1" applyAlignment="1">
      <alignment horizontal="center" vertical="center"/>
    </xf>
    <xf numFmtId="164" fontId="1" fillId="0" borderId="42" xfId="3" applyFont="1" applyBorder="1" applyAlignment="1">
      <alignment horizontal="center" vertical="center"/>
    </xf>
    <xf numFmtId="2" fontId="29" fillId="0" borderId="5" xfId="0" applyNumberFormat="1" applyFont="1" applyBorder="1" applyAlignment="1">
      <alignment horizontal="center" vertical="center"/>
    </xf>
    <xf numFmtId="2" fontId="29" fillId="0" borderId="7" xfId="0" applyNumberFormat="1" applyFont="1" applyBorder="1" applyAlignment="1">
      <alignment horizontal="center" vertical="center"/>
    </xf>
    <xf numFmtId="2" fontId="29" fillId="0" borderId="6" xfId="0" applyNumberFormat="1" applyFont="1" applyBorder="1" applyAlignment="1">
      <alignment horizontal="center" vertical="center"/>
    </xf>
    <xf numFmtId="4" fontId="1" fillId="2" borderId="8" xfId="0" applyNumberFormat="1" applyFont="1" applyFill="1" applyBorder="1" applyAlignment="1">
      <alignment horizontal="center" vertical="center" wrapText="1"/>
    </xf>
    <xf numFmtId="4" fontId="30" fillId="2" borderId="12" xfId="0" applyNumberFormat="1" applyFont="1" applyFill="1" applyBorder="1" applyAlignment="1">
      <alignment horizontal="center" vertical="center" wrapText="1"/>
    </xf>
    <xf numFmtId="0" fontId="30" fillId="2" borderId="20" xfId="0" applyFont="1" applyFill="1" applyBorder="1" applyAlignment="1">
      <alignment horizontal="center" vertical="center" wrapText="1"/>
    </xf>
    <xf numFmtId="0" fontId="30" fillId="2" borderId="11" xfId="0" applyFont="1" applyFill="1" applyBorder="1" applyAlignment="1">
      <alignment horizontal="center" vertical="center" wrapText="1"/>
    </xf>
    <xf numFmtId="0" fontId="30" fillId="2" borderId="12" xfId="0" applyFont="1" applyFill="1" applyBorder="1" applyAlignment="1">
      <alignment horizontal="center" vertical="center" wrapText="1"/>
    </xf>
    <xf numFmtId="49" fontId="28" fillId="2" borderId="8" xfId="0" applyNumberFormat="1" applyFont="1" applyFill="1" applyBorder="1" applyAlignment="1">
      <alignment horizontal="center" vertical="center" wrapText="1"/>
    </xf>
    <xf numFmtId="0" fontId="14" fillId="2" borderId="8" xfId="0" applyFont="1" applyFill="1" applyBorder="1" applyAlignment="1">
      <alignment horizontal="left" vertical="center" wrapText="1"/>
    </xf>
    <xf numFmtId="0" fontId="14" fillId="2" borderId="8" xfId="0" applyFont="1" applyFill="1" applyBorder="1" applyAlignment="1">
      <alignment horizontal="center" vertical="center" wrapText="1"/>
    </xf>
    <xf numFmtId="4" fontId="29" fillId="2" borderId="8" xfId="0" applyNumberFormat="1" applyFont="1" applyFill="1" applyBorder="1" applyAlignment="1">
      <alignment horizontal="center" vertical="center"/>
    </xf>
    <xf numFmtId="0" fontId="17" fillId="0" borderId="21" xfId="0" applyFont="1" applyBorder="1" applyAlignment="1">
      <alignment horizontal="left" vertical="center"/>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28" fillId="0" borderId="35" xfId="2" applyFont="1" applyBorder="1" applyAlignment="1">
      <alignment horizontal="center" vertical="top" wrapText="1"/>
    </xf>
    <xf numFmtId="0" fontId="16" fillId="0" borderId="37" xfId="2" applyBorder="1" applyAlignment="1">
      <alignment horizontal="center" vertical="top" wrapText="1"/>
    </xf>
    <xf numFmtId="0" fontId="28" fillId="0" borderId="36" xfId="2" applyFont="1" applyBorder="1" applyAlignment="1">
      <alignment horizontal="center" vertical="center" wrapText="1"/>
    </xf>
    <xf numFmtId="0" fontId="16" fillId="0" borderId="38" xfId="2" applyBorder="1" applyAlignment="1">
      <alignment horizontal="center" vertical="center" wrapText="1"/>
    </xf>
    <xf numFmtId="0" fontId="28" fillId="0" borderId="5" xfId="2" applyFont="1" applyBorder="1" applyAlignment="1">
      <alignment horizontal="center" vertical="center" wrapText="1"/>
    </xf>
    <xf numFmtId="0" fontId="28" fillId="0" borderId="6" xfId="2" applyFont="1" applyBorder="1" applyAlignment="1">
      <alignment horizontal="center" vertical="center" wrapText="1"/>
    </xf>
    <xf numFmtId="0" fontId="28" fillId="2" borderId="5"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1" fillId="0" borderId="0" xfId="0" applyFont="1" applyAlignment="1">
      <alignment horizontal="left" vertical="center" wrapText="1"/>
    </xf>
    <xf numFmtId="0" fontId="11" fillId="2" borderId="0" xfId="0" applyFont="1" applyFill="1" applyAlignment="1">
      <alignment horizontal="center"/>
    </xf>
    <xf numFmtId="0" fontId="12" fillId="0" borderId="0" xfId="0" applyFont="1" applyAlignment="1">
      <alignment horizontal="left" vertical="center" wrapText="1"/>
    </xf>
    <xf numFmtId="0" fontId="3" fillId="0" borderId="0" xfId="0" applyFont="1" applyAlignment="1">
      <alignment horizontal="left" vertical="center" wrapText="1"/>
    </xf>
    <xf numFmtId="0" fontId="31" fillId="0" borderId="0" xfId="0" applyFont="1" applyAlignment="1">
      <alignment horizontal="center" vertical="center"/>
    </xf>
    <xf numFmtId="0" fontId="17" fillId="0" borderId="0" xfId="0" applyFont="1" applyAlignment="1">
      <alignment horizontal="left" vertical="center"/>
    </xf>
    <xf numFmtId="14" fontId="14" fillId="2" borderId="12" xfId="0" applyNumberFormat="1" applyFont="1" applyFill="1" applyBorder="1" applyAlignment="1">
      <alignment horizontal="center" vertical="center" wrapText="1"/>
    </xf>
    <xf numFmtId="0" fontId="14" fillId="2" borderId="20" xfId="0" applyFont="1" applyFill="1" applyBorder="1" applyAlignment="1">
      <alignment horizontal="center" vertical="center" wrapText="1"/>
    </xf>
    <xf numFmtId="0" fontId="14" fillId="2" borderId="11" xfId="0" applyFont="1" applyFill="1" applyBorder="1" applyAlignment="1">
      <alignment horizontal="center" vertical="center" wrapText="1"/>
    </xf>
    <xf numFmtId="2" fontId="29" fillId="2" borderId="14" xfId="0" applyNumberFormat="1" applyFont="1" applyFill="1" applyBorder="1" applyAlignment="1">
      <alignment horizontal="center" vertical="center"/>
    </xf>
    <xf numFmtId="2" fontId="29" fillId="2" borderId="23" xfId="0" applyNumberFormat="1" applyFont="1" applyFill="1" applyBorder="1" applyAlignment="1">
      <alignment horizontal="center" vertical="center"/>
    </xf>
    <xf numFmtId="2" fontId="29" fillId="2" borderId="10" xfId="0" applyNumberFormat="1" applyFont="1" applyFill="1" applyBorder="1" applyAlignment="1">
      <alignment horizontal="center" vertical="center"/>
    </xf>
    <xf numFmtId="2" fontId="29" fillId="2" borderId="8" xfId="0" applyNumberFormat="1" applyFont="1" applyFill="1" applyBorder="1" applyAlignment="1">
      <alignment horizontal="center" vertical="center" wrapText="1"/>
    </xf>
    <xf numFmtId="0" fontId="14" fillId="2" borderId="34" xfId="0" applyFont="1" applyFill="1" applyBorder="1" applyAlignment="1">
      <alignment horizontal="center" vertical="center" wrapText="1"/>
    </xf>
    <xf numFmtId="0" fontId="14" fillId="2" borderId="7" xfId="0" applyFont="1" applyFill="1" applyBorder="1" applyAlignment="1">
      <alignment horizontal="center" vertical="center" wrapText="1"/>
    </xf>
    <xf numFmtId="0" fontId="1" fillId="0" borderId="34" xfId="0" applyFont="1" applyBorder="1" applyAlignment="1">
      <alignment horizontal="left" vertical="center" wrapText="1"/>
    </xf>
    <xf numFmtId="2" fontId="14" fillId="2" borderId="34" xfId="0" applyNumberFormat="1" applyFont="1" applyFill="1" applyBorder="1" applyAlignment="1">
      <alignment horizontal="center" vertical="center" wrapText="1"/>
    </xf>
    <xf numFmtId="14" fontId="14" fillId="2" borderId="34" xfId="0" applyNumberFormat="1" applyFont="1" applyFill="1" applyBorder="1" applyAlignment="1">
      <alignment horizontal="center" vertical="center" wrapText="1"/>
    </xf>
    <xf numFmtId="165" fontId="14" fillId="2" borderId="34" xfId="0" applyNumberFormat="1" applyFont="1" applyFill="1" applyBorder="1" applyAlignment="1">
      <alignment horizontal="center" vertical="center" wrapText="1"/>
    </xf>
    <xf numFmtId="165" fontId="14" fillId="2" borderId="7" xfId="0" applyNumberFormat="1" applyFont="1" applyFill="1" applyBorder="1" applyAlignment="1">
      <alignment horizontal="center" vertical="center" wrapText="1"/>
    </xf>
    <xf numFmtId="165" fontId="14" fillId="2" borderId="6" xfId="0" applyNumberFormat="1" applyFont="1" applyFill="1" applyBorder="1" applyAlignment="1">
      <alignment horizontal="center" vertical="center" wrapText="1"/>
    </xf>
    <xf numFmtId="164" fontId="1" fillId="0" borderId="44" xfId="3" applyFont="1" applyBorder="1" applyAlignment="1">
      <alignment horizontal="center" vertical="center"/>
    </xf>
    <xf numFmtId="0" fontId="14" fillId="2" borderId="30" xfId="0" applyFont="1" applyFill="1" applyBorder="1" applyAlignment="1">
      <alignment horizontal="center" vertical="center" wrapText="1"/>
    </xf>
    <xf numFmtId="0" fontId="14" fillId="2" borderId="31" xfId="0" applyFont="1" applyFill="1" applyBorder="1" applyAlignment="1">
      <alignment horizontal="center" vertical="center" wrapText="1"/>
    </xf>
    <xf numFmtId="0" fontId="14" fillId="2" borderId="33" xfId="0" applyFont="1" applyFill="1" applyBorder="1" applyAlignment="1">
      <alignment horizontal="center" vertical="center" wrapText="1"/>
    </xf>
    <xf numFmtId="165" fontId="17" fillId="2" borderId="5" xfId="0" applyNumberFormat="1" applyFont="1" applyFill="1" applyBorder="1" applyAlignment="1">
      <alignment horizontal="center" vertical="center" wrapText="1"/>
    </xf>
    <xf numFmtId="165" fontId="17" fillId="2" borderId="7" xfId="0" applyNumberFormat="1" applyFont="1" applyFill="1" applyBorder="1" applyAlignment="1">
      <alignment horizontal="center" vertical="center" wrapText="1"/>
    </xf>
    <xf numFmtId="165" fontId="17" fillId="2" borderId="6" xfId="0" applyNumberFormat="1" applyFont="1" applyFill="1" applyBorder="1" applyAlignment="1">
      <alignment horizontal="center" vertical="center" wrapText="1"/>
    </xf>
    <xf numFmtId="165" fontId="17" fillId="0" borderId="7" xfId="0" applyNumberFormat="1" applyFont="1" applyBorder="1" applyAlignment="1">
      <alignment horizontal="center" vertical="center" wrapText="1"/>
    </xf>
    <xf numFmtId="165" fontId="17" fillId="0" borderId="6" xfId="0" applyNumberFormat="1" applyFont="1" applyBorder="1" applyAlignment="1">
      <alignment horizontal="center" vertical="center" wrapText="1"/>
    </xf>
    <xf numFmtId="0" fontId="11" fillId="0" borderId="0" xfId="0" applyFont="1" applyAlignment="1">
      <alignment horizontal="left" vertical="center"/>
    </xf>
    <xf numFmtId="0" fontId="16" fillId="0" borderId="26" xfId="2" applyBorder="1" applyAlignment="1">
      <alignment horizontal="center" vertical="center" wrapText="1"/>
    </xf>
    <xf numFmtId="0" fontId="16" fillId="0" borderId="28" xfId="2" applyBorder="1" applyAlignment="1">
      <alignment horizontal="center" vertical="center" wrapText="1"/>
    </xf>
    <xf numFmtId="0" fontId="28" fillId="0" borderId="26" xfId="2" applyFont="1" applyBorder="1" applyAlignment="1">
      <alignment horizontal="center" vertical="top" wrapText="1"/>
    </xf>
    <xf numFmtId="0" fontId="16" fillId="0" borderId="28" xfId="2" applyBorder="1" applyAlignment="1">
      <alignment horizontal="center" vertical="top" wrapText="1"/>
    </xf>
    <xf numFmtId="0" fontId="28" fillId="0" borderId="27" xfId="2" applyFont="1" applyBorder="1" applyAlignment="1">
      <alignment horizontal="center" vertical="center" wrapText="1"/>
    </xf>
    <xf numFmtId="0" fontId="16" fillId="0" borderId="29" xfId="2" applyBorder="1" applyAlignment="1">
      <alignment horizontal="center" vertical="center" wrapText="1"/>
    </xf>
    <xf numFmtId="0" fontId="28" fillId="0" borderId="1" xfId="2" applyFont="1" applyBorder="1" applyAlignment="1">
      <alignment horizontal="center" vertical="center" wrapText="1"/>
    </xf>
    <xf numFmtId="0" fontId="14" fillId="0" borderId="1" xfId="0" applyFont="1" applyBorder="1" applyAlignment="1">
      <alignment horizontal="center" vertical="center" wrapText="1"/>
    </xf>
    <xf numFmtId="2" fontId="17" fillId="0" borderId="5" xfId="0" applyNumberFormat="1" applyFont="1" applyBorder="1" applyAlignment="1">
      <alignment horizontal="center" vertical="center" wrapText="1"/>
    </xf>
    <xf numFmtId="2" fontId="17" fillId="0" borderId="6" xfId="0" applyNumberFormat="1" applyFont="1" applyBorder="1" applyAlignment="1">
      <alignment horizontal="center" vertical="center" wrapText="1"/>
    </xf>
    <xf numFmtId="0" fontId="21" fillId="0" borderId="0" xfId="0" applyFont="1" applyAlignment="1">
      <alignment horizontal="left" vertical="top" wrapText="1"/>
    </xf>
    <xf numFmtId="0" fontId="10" fillId="0" borderId="21" xfId="0" applyFont="1" applyBorder="1" applyAlignment="1">
      <alignment horizontal="left" vertical="center"/>
    </xf>
    <xf numFmtId="0" fontId="11" fillId="2" borderId="5"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0" xfId="0" applyFont="1" applyFill="1" applyAlignment="1">
      <alignment horizontal="center" vertical="center"/>
    </xf>
    <xf numFmtId="0" fontId="10" fillId="0" borderId="0" xfId="0" applyFont="1" applyAlignment="1">
      <alignment horizontal="left" vertical="center"/>
    </xf>
    <xf numFmtId="0" fontId="12" fillId="2" borderId="0" xfId="0" applyFont="1" applyFill="1" applyAlignment="1">
      <alignment horizontal="center" vertical="center" wrapText="1"/>
    </xf>
    <xf numFmtId="0" fontId="13" fillId="0" borderId="0" xfId="0" applyFont="1" applyAlignment="1">
      <alignment horizontal="center"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0" fontId="10" fillId="0" borderId="0" xfId="0" applyFont="1" applyAlignment="1">
      <alignment horizontal="left" vertical="top" wrapText="1"/>
    </xf>
    <xf numFmtId="0" fontId="17" fillId="2" borderId="5"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7" fillId="2" borderId="24"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6" xfId="0" applyFont="1" applyFill="1" applyBorder="1" applyAlignment="1">
      <alignment horizontal="center" vertical="center" wrapText="1"/>
    </xf>
    <xf numFmtId="2" fontId="19" fillId="2" borderId="1" xfId="0" applyNumberFormat="1" applyFont="1" applyFill="1" applyBorder="1" applyAlignment="1">
      <alignment horizontal="center" vertical="center" wrapText="1"/>
    </xf>
    <xf numFmtId="0" fontId="19" fillId="2" borderId="1" xfId="0" applyFont="1" applyFill="1" applyBorder="1" applyAlignment="1">
      <alignment horizontal="center" vertical="center" wrapText="1"/>
    </xf>
    <xf numFmtId="2" fontId="19" fillId="2" borderId="5" xfId="0" applyNumberFormat="1" applyFont="1" applyFill="1" applyBorder="1" applyAlignment="1">
      <alignment horizontal="center" vertical="center" wrapText="1"/>
    </xf>
    <xf numFmtId="2" fontId="19" fillId="2" borderId="7" xfId="0" applyNumberFormat="1" applyFont="1" applyFill="1" applyBorder="1" applyAlignment="1">
      <alignment horizontal="center" vertical="center" wrapText="1"/>
    </xf>
    <xf numFmtId="2" fontId="19" fillId="2" borderId="6" xfId="0" applyNumberFormat="1" applyFont="1" applyFill="1" applyBorder="1" applyAlignment="1">
      <alignment horizontal="center" vertical="center" wrapText="1"/>
    </xf>
    <xf numFmtId="0" fontId="17" fillId="2" borderId="6" xfId="0" applyFont="1" applyFill="1" applyBorder="1" applyAlignment="1">
      <alignment horizontal="left" vertical="center" wrapText="1"/>
    </xf>
    <xf numFmtId="0" fontId="3" fillId="2" borderId="0" xfId="0" applyFont="1" applyFill="1" applyAlignment="1">
      <alignment horizontal="center" vertical="center" wrapText="1"/>
    </xf>
    <xf numFmtId="0" fontId="19" fillId="2" borderId="5"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6" xfId="0" applyFont="1" applyFill="1" applyBorder="1" applyAlignment="1">
      <alignment horizontal="center" vertical="center" wrapText="1"/>
    </xf>
    <xf numFmtId="49" fontId="33" fillId="0" borderId="2" xfId="0" applyNumberFormat="1" applyFont="1" applyBorder="1" applyAlignment="1">
      <alignment horizontal="center" vertical="center" wrapText="1"/>
    </xf>
    <xf numFmtId="49" fontId="33" fillId="0" borderId="4" xfId="0" applyNumberFormat="1" applyFont="1" applyBorder="1" applyAlignment="1">
      <alignment horizontal="center" vertical="center" wrapText="1"/>
    </xf>
    <xf numFmtId="0" fontId="33" fillId="0" borderId="5" xfId="0" applyFont="1" applyBorder="1" applyAlignment="1">
      <alignment horizontal="center" vertical="center"/>
    </xf>
    <xf numFmtId="0" fontId="33" fillId="0" borderId="7" xfId="0" applyFont="1" applyBorder="1" applyAlignment="1">
      <alignment horizontal="center" vertical="center"/>
    </xf>
    <xf numFmtId="0" fontId="33" fillId="0" borderId="6" xfId="0" applyFont="1" applyBorder="1" applyAlignment="1">
      <alignment horizontal="center" vertical="center"/>
    </xf>
    <xf numFmtId="0" fontId="33" fillId="0" borderId="46"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51" xfId="0" applyFont="1" applyBorder="1" applyAlignment="1">
      <alignment horizontal="center" vertical="center" wrapText="1"/>
    </xf>
    <xf numFmtId="0" fontId="33" fillId="0" borderId="45" xfId="0" applyFont="1" applyBorder="1" applyAlignment="1">
      <alignment horizontal="center" vertical="center" wrapText="1"/>
    </xf>
    <xf numFmtId="0" fontId="33" fillId="0" borderId="0" xfId="0" applyFont="1" applyAlignment="1">
      <alignment horizontal="center" vertical="center" wrapText="1"/>
    </xf>
    <xf numFmtId="0" fontId="33" fillId="0" borderId="22" xfId="0" applyFont="1" applyBorder="1" applyAlignment="1">
      <alignment horizontal="center" vertical="center" wrapText="1"/>
    </xf>
    <xf numFmtId="0" fontId="33" fillId="0" borderId="42"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32" xfId="0" applyFont="1" applyBorder="1" applyAlignment="1">
      <alignment horizontal="center" vertical="center" wrapText="1"/>
    </xf>
    <xf numFmtId="0" fontId="33" fillId="0" borderId="46" xfId="0" applyFont="1" applyBorder="1" applyAlignment="1">
      <alignment horizontal="center" vertical="center"/>
    </xf>
    <xf numFmtId="0" fontId="33" fillId="0" borderId="51" xfId="0" applyFont="1" applyBorder="1" applyAlignment="1">
      <alignment horizontal="center" vertical="center"/>
    </xf>
    <xf numFmtId="0" fontId="33" fillId="0" borderId="45" xfId="0" applyFont="1" applyBorder="1" applyAlignment="1">
      <alignment horizontal="center" vertical="center"/>
    </xf>
    <xf numFmtId="0" fontId="33" fillId="0" borderId="22" xfId="0" applyFont="1" applyBorder="1" applyAlignment="1">
      <alignment horizontal="center" vertical="center"/>
    </xf>
    <xf numFmtId="0" fontId="33" fillId="0" borderId="42" xfId="0" applyFont="1" applyBorder="1" applyAlignment="1">
      <alignment horizontal="center" vertical="center"/>
    </xf>
    <xf numFmtId="0" fontId="33" fillId="0" borderId="32" xfId="0" applyFont="1" applyBorder="1" applyAlignment="1">
      <alignment horizontal="center" vertical="center"/>
    </xf>
    <xf numFmtId="0" fontId="33" fillId="0" borderId="53" xfId="0" applyFont="1" applyBorder="1" applyAlignment="1">
      <alignment horizontal="center" vertical="center"/>
    </xf>
    <xf numFmtId="0" fontId="33" fillId="0" borderId="21" xfId="0" applyFont="1" applyBorder="1" applyAlignment="1">
      <alignment horizontal="center" vertical="center"/>
    </xf>
    <xf numFmtId="0" fontId="33" fillId="0" borderId="1" xfId="0" applyFont="1" applyBorder="1" applyAlignment="1">
      <alignment horizontal="center" vertical="center" wrapText="1"/>
    </xf>
    <xf numFmtId="0" fontId="33" fillId="0" borderId="1" xfId="0" applyFont="1" applyBorder="1" applyAlignment="1">
      <alignment horizontal="left" vertical="top" wrapText="1"/>
    </xf>
    <xf numFmtId="0" fontId="33" fillId="0" borderId="1" xfId="0" applyFont="1" applyBorder="1" applyAlignment="1">
      <alignment horizontal="left" vertical="center" wrapText="1"/>
    </xf>
    <xf numFmtId="0" fontId="33" fillId="0" borderId="5"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1" xfId="0" applyFont="1" applyBorder="1" applyAlignment="1">
      <alignment horizontal="center" vertical="top" wrapText="1"/>
    </xf>
    <xf numFmtId="0" fontId="33" fillId="0" borderId="2" xfId="0" applyFont="1" applyBorder="1" applyAlignment="1">
      <alignment horizontal="center" vertical="top" wrapText="1"/>
    </xf>
    <xf numFmtId="0" fontId="33" fillId="0" borderId="4" xfId="0" applyFont="1" applyBorder="1" applyAlignment="1">
      <alignment horizontal="center" vertical="top" wrapText="1"/>
    </xf>
    <xf numFmtId="0" fontId="33" fillId="0" borderId="2"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46" xfId="0" applyFont="1" applyBorder="1" applyAlignment="1">
      <alignment horizontal="center" wrapText="1"/>
    </xf>
    <xf numFmtId="0" fontId="33" fillId="0" borderId="51" xfId="0" applyFont="1" applyBorder="1" applyAlignment="1">
      <alignment horizontal="center" wrapText="1"/>
    </xf>
    <xf numFmtId="0" fontId="33" fillId="0" borderId="45" xfId="0" applyFont="1" applyBorder="1" applyAlignment="1">
      <alignment horizontal="center" wrapText="1"/>
    </xf>
    <xf numFmtId="0" fontId="33" fillId="0" borderId="22" xfId="0" applyFont="1" applyBorder="1" applyAlignment="1">
      <alignment horizontal="center" wrapText="1"/>
    </xf>
    <xf numFmtId="0" fontId="33" fillId="0" borderId="42" xfId="0" applyFont="1" applyBorder="1" applyAlignment="1">
      <alignment horizontal="center" wrapText="1"/>
    </xf>
    <xf numFmtId="0" fontId="33" fillId="0" borderId="32" xfId="0" applyFont="1" applyBorder="1" applyAlignment="1">
      <alignment horizontal="center" wrapText="1"/>
    </xf>
    <xf numFmtId="0" fontId="33" fillId="0" borderId="2" xfId="0" applyFont="1" applyBorder="1" applyAlignment="1">
      <alignment horizontal="center"/>
    </xf>
    <xf numFmtId="0" fontId="33" fillId="0" borderId="4" xfId="0" applyFont="1" applyBorder="1" applyAlignment="1">
      <alignment horizontal="center"/>
    </xf>
    <xf numFmtId="0" fontId="33" fillId="0" borderId="3" xfId="0" applyFont="1" applyBorder="1" applyAlignment="1">
      <alignment horizontal="center"/>
    </xf>
    <xf numFmtId="0" fontId="0" fillId="0" borderId="0" xfId="0" applyAlignment="1">
      <alignment horizontal="center"/>
    </xf>
    <xf numFmtId="49" fontId="33" fillId="0" borderId="1" xfId="0" applyNumberFormat="1" applyFont="1" applyBorder="1" applyAlignment="1">
      <alignment horizontal="center" vertical="top" wrapText="1"/>
    </xf>
    <xf numFmtId="49" fontId="33" fillId="0" borderId="2" xfId="0" applyNumberFormat="1" applyFont="1" applyBorder="1" applyAlignment="1">
      <alignment horizontal="center" vertical="top" wrapText="1"/>
    </xf>
    <xf numFmtId="49" fontId="33" fillId="0" borderId="4" xfId="0" applyNumberFormat="1" applyFont="1" applyBorder="1" applyAlignment="1">
      <alignment horizontal="center" vertical="top" wrapText="1"/>
    </xf>
    <xf numFmtId="49" fontId="33" fillId="0" borderId="2" xfId="0" applyNumberFormat="1" applyFont="1" applyBorder="1" applyAlignment="1">
      <alignment horizontal="center" vertical="center"/>
    </xf>
    <xf numFmtId="49" fontId="33" fillId="0" borderId="54" xfId="0" applyNumberFormat="1"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33" fillId="0" borderId="2" xfId="0" applyFont="1" applyBorder="1" applyAlignment="1">
      <alignment horizontal="left" vertical="top" wrapText="1"/>
    </xf>
    <xf numFmtId="0" fontId="33" fillId="0" borderId="3" xfId="0" applyFont="1" applyBorder="1" applyAlignment="1">
      <alignment horizontal="left" vertical="top" wrapText="1"/>
    </xf>
    <xf numFmtId="0" fontId="33" fillId="0" borderId="4" xfId="0" applyFont="1" applyBorder="1" applyAlignment="1">
      <alignment horizontal="left" vertical="top" wrapText="1"/>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33" fillId="0" borderId="46" xfId="0" applyFont="1" applyBorder="1" applyAlignment="1">
      <alignment horizontal="left" vertical="center" wrapText="1"/>
    </xf>
    <xf numFmtId="0" fontId="33" fillId="0" borderId="53" xfId="0" applyFont="1" applyBorder="1" applyAlignment="1">
      <alignment horizontal="left" vertical="center" wrapText="1"/>
    </xf>
    <xf numFmtId="0" fontId="33" fillId="0" borderId="51" xfId="0" applyFont="1" applyBorder="1" applyAlignment="1">
      <alignment horizontal="left" vertical="center" wrapText="1"/>
    </xf>
    <xf numFmtId="0" fontId="33" fillId="0" borderId="45" xfId="0" applyFont="1" applyBorder="1" applyAlignment="1">
      <alignment horizontal="left" vertical="center" wrapText="1"/>
    </xf>
    <xf numFmtId="0" fontId="33" fillId="0" borderId="0" xfId="0" applyFont="1" applyAlignment="1">
      <alignment horizontal="left" vertical="center" wrapText="1"/>
    </xf>
    <xf numFmtId="0" fontId="33" fillId="0" borderId="22" xfId="0" applyFont="1" applyBorder="1" applyAlignment="1">
      <alignment horizontal="left" vertical="center" wrapText="1"/>
    </xf>
    <xf numFmtId="0" fontId="33" fillId="0" borderId="42" xfId="0" applyFont="1" applyBorder="1" applyAlignment="1">
      <alignment horizontal="left" vertical="center" wrapText="1"/>
    </xf>
    <xf numFmtId="0" fontId="33" fillId="0" borderId="21" xfId="0" applyFont="1" applyBorder="1" applyAlignment="1">
      <alignment horizontal="left" vertical="center" wrapText="1"/>
    </xf>
    <xf numFmtId="0" fontId="33" fillId="0" borderId="32" xfId="0" applyFont="1" applyBorder="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top" wrapText="1"/>
    </xf>
    <xf numFmtId="0" fontId="0" fillId="0" borderId="0" xfId="0" applyAlignment="1">
      <alignment horizontal="left" vertical="center"/>
    </xf>
    <xf numFmtId="0" fontId="2" fillId="0" borderId="0" xfId="0" applyFont="1" applyAlignment="1">
      <alignment horizontal="center" vertical="top"/>
    </xf>
    <xf numFmtId="0" fontId="0" fillId="0" borderId="0" xfId="0" applyAlignment="1">
      <alignment horizontal="center" vertical="top"/>
    </xf>
    <xf numFmtId="0" fontId="33" fillId="0" borderId="2" xfId="0" applyFont="1" applyBorder="1" applyAlignment="1">
      <alignment horizontal="left" vertical="center" wrapText="1"/>
    </xf>
    <xf numFmtId="0" fontId="33" fillId="0" borderId="3" xfId="0" applyFont="1" applyBorder="1" applyAlignment="1">
      <alignment horizontal="left" vertical="center" wrapText="1"/>
    </xf>
    <xf numFmtId="0" fontId="33" fillId="0" borderId="4" xfId="0" applyFont="1" applyBorder="1" applyAlignment="1">
      <alignment horizontal="left" vertical="center" wrapText="1"/>
    </xf>
    <xf numFmtId="0" fontId="33" fillId="0" borderId="2" xfId="0" applyFont="1" applyBorder="1" applyAlignment="1">
      <alignment horizontal="center" vertical="center"/>
    </xf>
    <xf numFmtId="0" fontId="33" fillId="0" borderId="4" xfId="0" applyFont="1" applyBorder="1" applyAlignment="1">
      <alignment horizontal="center" vertical="center"/>
    </xf>
    <xf numFmtId="0" fontId="33" fillId="0" borderId="2" xfId="0" applyFont="1" applyBorder="1" applyAlignment="1">
      <alignment vertical="center" wrapText="1"/>
    </xf>
    <xf numFmtId="0" fontId="33" fillId="0" borderId="3" xfId="0" applyFont="1" applyBorder="1" applyAlignment="1">
      <alignment vertical="center" wrapText="1"/>
    </xf>
    <xf numFmtId="0" fontId="33" fillId="0" borderId="4" xfId="0" applyFont="1" applyBorder="1" applyAlignment="1">
      <alignment vertical="center" wrapText="1"/>
    </xf>
    <xf numFmtId="0" fontId="33" fillId="0" borderId="1" xfId="0" applyFont="1" applyBorder="1" applyAlignment="1">
      <alignment horizontal="center" vertical="center"/>
    </xf>
    <xf numFmtId="0" fontId="35" fillId="0" borderId="2"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0" fillId="0" borderId="21" xfId="0" applyBorder="1"/>
    <xf numFmtId="0" fontId="37"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33" fillId="0" borderId="3" xfId="0" applyFont="1" applyBorder="1" applyAlignment="1">
      <alignment horizontal="center" vertical="center" wrapText="1"/>
    </xf>
    <xf numFmtId="165" fontId="17" fillId="2" borderId="34" xfId="0" applyNumberFormat="1" applyFont="1" applyFill="1" applyBorder="1" applyAlignment="1">
      <alignment horizontal="center" vertical="center" wrapText="1"/>
    </xf>
  </cellXfs>
  <cellStyles count="4">
    <cellStyle name="Excel Built-in Normal" xfId="1" xr:uid="{00000000-0005-0000-0000-000000000000}"/>
    <cellStyle name="Обычный" xfId="0" builtinId="0"/>
    <cellStyle name="Обычный 2" xfId="2" xr:uid="{00000000-0005-0000-0000-000002000000}"/>
    <cellStyle name="Финансовый" xfId="3" builtinId="3"/>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3"/>
  <sheetViews>
    <sheetView view="pageBreakPreview" topLeftCell="A4" zoomScale="90" zoomScaleNormal="100" zoomScaleSheetLayoutView="90" workbookViewId="0">
      <selection activeCell="C21" sqref="C21"/>
    </sheetView>
  </sheetViews>
  <sheetFormatPr defaultRowHeight="15" x14ac:dyDescent="0.25"/>
  <cols>
    <col min="1" max="1" width="56.85546875" customWidth="1"/>
    <col min="2" max="7" width="19.28515625" customWidth="1"/>
    <col min="9" max="9" width="11" bestFit="1" customWidth="1"/>
    <col min="10" max="10" width="11.85546875" customWidth="1"/>
    <col min="11" max="11" width="12.85546875" customWidth="1"/>
    <col min="12" max="12" width="12.140625" customWidth="1"/>
    <col min="13" max="13" width="12" customWidth="1"/>
    <col min="14" max="14" width="12.7109375" customWidth="1"/>
  </cols>
  <sheetData>
    <row r="1" spans="1:13" x14ac:dyDescent="0.25">
      <c r="F1" s="163" t="s">
        <v>120</v>
      </c>
      <c r="G1" s="163"/>
    </row>
    <row r="2" spans="1:13" ht="28.5" customHeight="1" x14ac:dyDescent="0.25">
      <c r="F2" s="164" t="s">
        <v>94</v>
      </c>
      <c r="G2" s="164"/>
    </row>
    <row r="3" spans="1:13" x14ac:dyDescent="0.25">
      <c r="F3" s="165"/>
      <c r="G3" s="165"/>
    </row>
    <row r="4" spans="1:13" ht="60" customHeight="1" x14ac:dyDescent="0.35">
      <c r="A4" s="166" t="s">
        <v>90</v>
      </c>
      <c r="B4" s="167"/>
      <c r="C4" s="167"/>
      <c r="D4" s="167"/>
      <c r="E4" s="167"/>
      <c r="F4" s="167"/>
      <c r="G4" s="167"/>
    </row>
    <row r="5" spans="1:13" ht="22.5" customHeight="1" x14ac:dyDescent="0.25">
      <c r="A5" s="1" t="s">
        <v>0</v>
      </c>
      <c r="B5" s="159" t="s">
        <v>338</v>
      </c>
      <c r="C5" s="159"/>
      <c r="D5" s="159"/>
      <c r="E5" s="159"/>
      <c r="F5" s="159"/>
      <c r="G5" s="159"/>
    </row>
    <row r="6" spans="1:13" ht="25.5" customHeight="1" x14ac:dyDescent="0.25">
      <c r="A6" s="1" t="s">
        <v>1</v>
      </c>
      <c r="B6" s="159" t="s">
        <v>2</v>
      </c>
      <c r="C6" s="159"/>
      <c r="D6" s="159"/>
      <c r="E6" s="159"/>
      <c r="F6" s="159"/>
      <c r="G6" s="159"/>
    </row>
    <row r="7" spans="1:13" ht="19.5" customHeight="1" x14ac:dyDescent="0.25">
      <c r="A7" s="156" t="s">
        <v>3</v>
      </c>
      <c r="B7" s="159" t="s">
        <v>23</v>
      </c>
      <c r="C7" s="159"/>
      <c r="D7" s="159"/>
      <c r="E7" s="159"/>
      <c r="F7" s="159"/>
      <c r="G7" s="159"/>
    </row>
    <row r="8" spans="1:13" ht="19.5" customHeight="1" x14ac:dyDescent="0.25">
      <c r="A8" s="158"/>
      <c r="B8" s="160" t="s">
        <v>22</v>
      </c>
      <c r="C8" s="161"/>
      <c r="D8" s="161"/>
      <c r="E8" s="161"/>
      <c r="F8" s="161"/>
      <c r="G8" s="162"/>
    </row>
    <row r="9" spans="1:13" ht="17.25" customHeight="1" x14ac:dyDescent="0.25">
      <c r="A9" s="1" t="s">
        <v>4</v>
      </c>
      <c r="B9" s="159"/>
      <c r="C9" s="159"/>
      <c r="D9" s="159"/>
      <c r="E9" s="159"/>
      <c r="F9" s="159"/>
      <c r="G9" s="159"/>
      <c r="K9" s="3"/>
    </row>
    <row r="10" spans="1:13" ht="20.25" customHeight="1" x14ac:dyDescent="0.25">
      <c r="A10" s="1" t="s">
        <v>15</v>
      </c>
      <c r="B10" s="159" t="s">
        <v>2</v>
      </c>
      <c r="C10" s="159"/>
      <c r="D10" s="159"/>
      <c r="E10" s="159"/>
      <c r="F10" s="159"/>
      <c r="G10" s="159"/>
      <c r="K10" s="3"/>
    </row>
    <row r="11" spans="1:13" ht="39" customHeight="1" x14ac:dyDescent="0.25">
      <c r="A11" s="1" t="s">
        <v>16</v>
      </c>
      <c r="B11" s="159" t="s">
        <v>25</v>
      </c>
      <c r="C11" s="159"/>
      <c r="D11" s="159"/>
      <c r="E11" s="159"/>
      <c r="F11" s="159"/>
      <c r="G11" s="159"/>
      <c r="K11" s="3"/>
    </row>
    <row r="12" spans="1:13" ht="20.25" customHeight="1" x14ac:dyDescent="0.25">
      <c r="A12" s="1" t="s">
        <v>17</v>
      </c>
      <c r="B12" s="159" t="s">
        <v>2</v>
      </c>
      <c r="C12" s="159"/>
      <c r="D12" s="159"/>
      <c r="E12" s="159"/>
      <c r="F12" s="159"/>
      <c r="G12" s="159"/>
      <c r="K12" s="3"/>
    </row>
    <row r="13" spans="1:13" ht="29.25" customHeight="1" x14ac:dyDescent="0.25">
      <c r="A13" s="156" t="s">
        <v>24</v>
      </c>
      <c r="B13" s="159" t="s">
        <v>26</v>
      </c>
      <c r="C13" s="159"/>
      <c r="D13" s="159"/>
      <c r="E13" s="159"/>
      <c r="F13" s="159"/>
      <c r="G13" s="159"/>
      <c r="K13" s="3"/>
    </row>
    <row r="14" spans="1:13" ht="49.5" customHeight="1" x14ac:dyDescent="0.25">
      <c r="A14" s="157"/>
      <c r="B14" s="159" t="s">
        <v>27</v>
      </c>
      <c r="C14" s="159"/>
      <c r="D14" s="159"/>
      <c r="E14" s="159"/>
      <c r="F14" s="159"/>
      <c r="G14" s="159"/>
      <c r="K14" s="3"/>
    </row>
    <row r="15" spans="1:13" ht="29.25" customHeight="1" x14ac:dyDescent="0.25">
      <c r="A15" s="158"/>
      <c r="B15" s="159" t="s">
        <v>28</v>
      </c>
      <c r="C15" s="159"/>
      <c r="D15" s="159"/>
      <c r="E15" s="159"/>
      <c r="F15" s="159"/>
      <c r="G15" s="159"/>
      <c r="K15" s="3"/>
    </row>
    <row r="16" spans="1:13" ht="28.5" customHeight="1" x14ac:dyDescent="0.25">
      <c r="A16" s="4" t="s">
        <v>18</v>
      </c>
      <c r="B16" s="2" t="s">
        <v>5</v>
      </c>
      <c r="C16" s="2" t="s">
        <v>6</v>
      </c>
      <c r="D16" s="2" t="s">
        <v>7</v>
      </c>
      <c r="E16" s="2" t="s">
        <v>19</v>
      </c>
      <c r="F16" s="2" t="s">
        <v>20</v>
      </c>
      <c r="G16" s="2" t="s">
        <v>21</v>
      </c>
      <c r="I16">
        <v>2023</v>
      </c>
      <c r="J16">
        <v>2024</v>
      </c>
      <c r="K16">
        <v>2025</v>
      </c>
      <c r="L16">
        <v>2026</v>
      </c>
      <c r="M16">
        <v>2027</v>
      </c>
    </row>
    <row r="17" spans="1:14" ht="28.5" customHeight="1" x14ac:dyDescent="0.25">
      <c r="A17" s="1" t="s">
        <v>9</v>
      </c>
      <c r="B17" s="47">
        <f>C17+D17+E17+F17+G17</f>
        <v>108174.18000000001</v>
      </c>
      <c r="C17" s="47">
        <v>103975.14</v>
      </c>
      <c r="D17" s="47">
        <v>2137.44</v>
      </c>
      <c r="E17" s="47">
        <v>2061.6</v>
      </c>
      <c r="F17" s="47">
        <v>0</v>
      </c>
      <c r="G17" s="47">
        <v>0</v>
      </c>
      <c r="I17" s="3">
        <f>C23-C22</f>
        <v>639681.24000000011</v>
      </c>
      <c r="J17" s="3">
        <f t="shared" ref="J17:M17" si="0">D23-D22</f>
        <v>253203</v>
      </c>
      <c r="K17" s="3">
        <f t="shared" si="0"/>
        <v>247132.23</v>
      </c>
      <c r="L17" s="3">
        <f t="shared" si="0"/>
        <v>246217.9</v>
      </c>
      <c r="M17" s="3">
        <f t="shared" si="0"/>
        <v>246217.9</v>
      </c>
    </row>
    <row r="18" spans="1:14" ht="28.5" customHeight="1" x14ac:dyDescent="0.25">
      <c r="A18" s="1" t="s">
        <v>13</v>
      </c>
      <c r="B18" s="47">
        <v>31599.56</v>
      </c>
      <c r="C18" s="47">
        <v>14399.56</v>
      </c>
      <c r="D18" s="47">
        <v>4800</v>
      </c>
      <c r="E18" s="47">
        <v>4800</v>
      </c>
      <c r="F18" s="47">
        <v>3800</v>
      </c>
      <c r="G18" s="47">
        <v>3800</v>
      </c>
    </row>
    <row r="19" spans="1:14" ht="28.5" customHeight="1" x14ac:dyDescent="0.25">
      <c r="A19" s="1" t="s">
        <v>14</v>
      </c>
      <c r="B19" s="47">
        <f>C19+D19+E19+F19+G19</f>
        <v>30173</v>
      </c>
      <c r="C19" s="47">
        <v>30173</v>
      </c>
      <c r="D19" s="47">
        <v>0</v>
      </c>
      <c r="E19" s="47">
        <v>0</v>
      </c>
      <c r="F19" s="47">
        <v>0</v>
      </c>
      <c r="G19" s="47">
        <v>0</v>
      </c>
    </row>
    <row r="20" spans="1:14" ht="28.5" customHeight="1" x14ac:dyDescent="0.25">
      <c r="A20" s="1" t="s">
        <v>8</v>
      </c>
      <c r="B20" s="47">
        <f t="shared" ref="B20" si="1">C20+D20+E20+F20+G20</f>
        <v>0</v>
      </c>
      <c r="C20" s="47">
        <v>0</v>
      </c>
      <c r="D20" s="47">
        <v>0</v>
      </c>
      <c r="E20" s="47">
        <v>0</v>
      </c>
      <c r="F20" s="47">
        <v>0</v>
      </c>
      <c r="G20" s="47">
        <v>0</v>
      </c>
    </row>
    <row r="21" spans="1:14" ht="28.5" customHeight="1" x14ac:dyDescent="0.25">
      <c r="A21" s="1" t="s">
        <v>10</v>
      </c>
      <c r="B21" s="47">
        <v>1462505.53</v>
      </c>
      <c r="C21" s="47">
        <v>491133.54</v>
      </c>
      <c r="D21" s="47">
        <v>246265.56</v>
      </c>
      <c r="E21" s="47">
        <v>240270.63</v>
      </c>
      <c r="F21" s="47">
        <v>242417.9</v>
      </c>
      <c r="G21" s="47">
        <v>242417.9</v>
      </c>
      <c r="L21" s="3"/>
      <c r="M21" s="3"/>
      <c r="N21" s="3"/>
    </row>
    <row r="22" spans="1:14" ht="28.5" customHeight="1" x14ac:dyDescent="0.25">
      <c r="A22" s="1" t="s">
        <v>11</v>
      </c>
      <c r="B22" s="47">
        <f>C22+D22+E22+F22+G22</f>
        <v>18871.5</v>
      </c>
      <c r="C22" s="47">
        <v>4567.5</v>
      </c>
      <c r="D22" s="47">
        <v>7344</v>
      </c>
      <c r="E22" s="47">
        <v>6960</v>
      </c>
      <c r="F22" s="47">
        <v>0</v>
      </c>
      <c r="G22" s="47">
        <v>0</v>
      </c>
    </row>
    <row r="23" spans="1:14" ht="28.5" customHeight="1" x14ac:dyDescent="0.25">
      <c r="A23" s="1" t="s">
        <v>12</v>
      </c>
      <c r="B23" s="47">
        <f>C23+D23+E23+F23+G23</f>
        <v>1651323.77</v>
      </c>
      <c r="C23" s="47">
        <f>C22+C21+C20+C19+C18+C17</f>
        <v>644248.74000000011</v>
      </c>
      <c r="D23" s="47">
        <f>D22+D21+D20+D18+D17+D19</f>
        <v>260547</v>
      </c>
      <c r="E23" s="47">
        <f>E22+E21+E20+E18+E17+E19</f>
        <v>254092.23</v>
      </c>
      <c r="F23" s="47">
        <f>F22+F21+F20+F18+F17+F19</f>
        <v>246217.9</v>
      </c>
      <c r="G23" s="47">
        <f>G22+G21+G20+G18+G17+G19</f>
        <v>246217.9</v>
      </c>
    </row>
  </sheetData>
  <mergeCells count="17">
    <mergeCell ref="B5:G5"/>
    <mergeCell ref="B6:G6"/>
    <mergeCell ref="F1:G1"/>
    <mergeCell ref="F2:G2"/>
    <mergeCell ref="F3:G3"/>
    <mergeCell ref="A4:G4"/>
    <mergeCell ref="A13:A15"/>
    <mergeCell ref="A7:A8"/>
    <mergeCell ref="B13:G13"/>
    <mergeCell ref="B14:G14"/>
    <mergeCell ref="B15:G15"/>
    <mergeCell ref="B9:G9"/>
    <mergeCell ref="B10:G10"/>
    <mergeCell ref="B11:G11"/>
    <mergeCell ref="B12:G12"/>
    <mergeCell ref="B7:G7"/>
    <mergeCell ref="B8:G8"/>
  </mergeCells>
  <pageMargins left="0.7" right="0.7" top="0.75" bottom="0.75" header="0.3" footer="0.3"/>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0"/>
  <sheetViews>
    <sheetView view="pageBreakPreview" topLeftCell="A31" zoomScale="60" zoomScaleNormal="70" workbookViewId="0">
      <selection activeCell="L61" sqref="L61"/>
    </sheetView>
  </sheetViews>
  <sheetFormatPr defaultRowHeight="15" x14ac:dyDescent="0.25"/>
  <cols>
    <col min="2" max="2" width="47.7109375" customWidth="1"/>
    <col min="3" max="3" width="22.85546875" customWidth="1"/>
    <col min="4" max="4" width="19.5703125" customWidth="1"/>
    <col min="5" max="5" width="19.42578125" customWidth="1"/>
    <col min="12" max="12" width="19.5703125" customWidth="1"/>
    <col min="13" max="13" width="17.5703125" customWidth="1"/>
    <col min="14" max="14" width="18.140625" customWidth="1"/>
    <col min="15" max="15" width="19" customWidth="1"/>
    <col min="16" max="16" width="21.42578125" customWidth="1"/>
  </cols>
  <sheetData>
    <row r="1" spans="1:16" ht="18.75" x14ac:dyDescent="0.3">
      <c r="A1" s="60"/>
      <c r="B1" s="60"/>
      <c r="C1" s="60"/>
      <c r="D1" s="60"/>
      <c r="E1" s="60"/>
      <c r="F1" s="60"/>
      <c r="G1" s="60"/>
      <c r="H1" s="60"/>
      <c r="I1" s="60"/>
      <c r="J1" s="60"/>
      <c r="K1" s="60"/>
      <c r="L1" s="60"/>
      <c r="M1" s="60"/>
      <c r="N1" s="223" t="s">
        <v>121</v>
      </c>
      <c r="O1" s="223"/>
      <c r="P1" s="223"/>
    </row>
    <row r="2" spans="1:16" ht="37.5" customHeight="1" x14ac:dyDescent="0.3">
      <c r="A2" s="60"/>
      <c r="B2" s="60"/>
      <c r="C2" s="60"/>
      <c r="D2" s="60"/>
      <c r="E2" s="60"/>
      <c r="F2" s="60"/>
      <c r="G2" s="60"/>
      <c r="H2" s="60"/>
      <c r="I2" s="60"/>
      <c r="J2" s="60"/>
      <c r="K2" s="60"/>
      <c r="L2" s="60"/>
      <c r="M2" s="60"/>
      <c r="N2" s="224" t="s">
        <v>124</v>
      </c>
      <c r="O2" s="224"/>
      <c r="P2" s="224"/>
    </row>
    <row r="3" spans="1:16" x14ac:dyDescent="0.25">
      <c r="A3" s="60"/>
      <c r="B3" s="60"/>
      <c r="C3" s="60"/>
      <c r="D3" s="60"/>
      <c r="E3" s="60"/>
      <c r="F3" s="60"/>
      <c r="G3" s="60"/>
      <c r="H3" s="60"/>
      <c r="I3" s="60"/>
      <c r="J3" s="60"/>
      <c r="K3" s="60"/>
      <c r="L3" s="60"/>
      <c r="M3" s="60"/>
      <c r="N3" s="225"/>
      <c r="O3" s="225"/>
      <c r="P3" s="225"/>
    </row>
    <row r="4" spans="1:16" ht="22.5" x14ac:dyDescent="0.25">
      <c r="A4" s="226" t="s">
        <v>125</v>
      </c>
      <c r="B4" s="226"/>
      <c r="C4" s="226"/>
      <c r="D4" s="226"/>
      <c r="E4" s="226"/>
      <c r="F4" s="226"/>
      <c r="G4" s="226"/>
      <c r="H4" s="226"/>
      <c r="I4" s="226"/>
      <c r="J4" s="226"/>
      <c r="K4" s="226"/>
      <c r="L4" s="226"/>
      <c r="M4" s="226"/>
      <c r="N4" s="226"/>
      <c r="O4" s="226"/>
      <c r="P4" s="226"/>
    </row>
    <row r="5" spans="1:16" ht="22.5" x14ac:dyDescent="0.25">
      <c r="A5" s="226" t="s">
        <v>126</v>
      </c>
      <c r="B5" s="226"/>
      <c r="C5" s="226"/>
      <c r="D5" s="226"/>
      <c r="E5" s="226"/>
      <c r="F5" s="226"/>
      <c r="G5" s="226"/>
      <c r="H5" s="226"/>
      <c r="I5" s="226"/>
      <c r="J5" s="226"/>
      <c r="K5" s="226"/>
      <c r="L5" s="226"/>
      <c r="M5" s="226"/>
      <c r="N5" s="226"/>
      <c r="O5" s="226"/>
      <c r="P5" s="226"/>
    </row>
    <row r="6" spans="1:16" ht="15.75" thickBot="1" x14ac:dyDescent="0.3">
      <c r="A6" s="61"/>
      <c r="B6" s="61"/>
      <c r="C6" s="61"/>
      <c r="D6" s="61"/>
      <c r="E6" s="61"/>
      <c r="F6" s="62"/>
      <c r="G6" s="62"/>
      <c r="H6" s="62"/>
      <c r="I6" s="62"/>
      <c r="J6" s="62"/>
      <c r="K6" s="62"/>
      <c r="L6" s="62"/>
      <c r="M6" s="63"/>
      <c r="N6" s="63"/>
      <c r="O6" s="63"/>
      <c r="P6" s="61"/>
    </row>
    <row r="7" spans="1:16" ht="16.5" thickBot="1" x14ac:dyDescent="0.3">
      <c r="A7" s="168" t="s">
        <v>29</v>
      </c>
      <c r="B7" s="168" t="s">
        <v>41</v>
      </c>
      <c r="C7" s="168" t="s">
        <v>43</v>
      </c>
      <c r="D7" s="168" t="s">
        <v>45</v>
      </c>
      <c r="E7" s="168" t="s">
        <v>50</v>
      </c>
      <c r="F7" s="215" t="s">
        <v>51</v>
      </c>
      <c r="G7" s="215"/>
      <c r="H7" s="215"/>
      <c r="I7" s="215"/>
      <c r="J7" s="215"/>
      <c r="K7" s="215"/>
      <c r="L7" s="215"/>
      <c r="M7" s="215"/>
      <c r="N7" s="215"/>
      <c r="O7" s="216"/>
      <c r="P7" s="227" t="s">
        <v>58</v>
      </c>
    </row>
    <row r="8" spans="1:16" ht="16.5" thickBot="1" x14ac:dyDescent="0.3">
      <c r="A8" s="170"/>
      <c r="B8" s="170"/>
      <c r="C8" s="170"/>
      <c r="D8" s="170"/>
      <c r="E8" s="170"/>
      <c r="F8" s="217" t="s">
        <v>6</v>
      </c>
      <c r="G8" s="218"/>
      <c r="H8" s="218"/>
      <c r="I8" s="218"/>
      <c r="J8" s="218"/>
      <c r="K8" s="219"/>
      <c r="L8" s="64" t="s">
        <v>7</v>
      </c>
      <c r="M8" s="64" t="s">
        <v>19</v>
      </c>
      <c r="N8" s="64" t="s">
        <v>20</v>
      </c>
      <c r="O8" s="64" t="s">
        <v>21</v>
      </c>
      <c r="P8" s="228"/>
    </row>
    <row r="9" spans="1:16" ht="16.5" thickBot="1" x14ac:dyDescent="0.3">
      <c r="A9" s="5">
        <v>1</v>
      </c>
      <c r="B9" s="6">
        <v>2</v>
      </c>
      <c r="C9" s="6">
        <v>3</v>
      </c>
      <c r="D9" s="6">
        <v>4</v>
      </c>
      <c r="E9" s="6">
        <v>5</v>
      </c>
      <c r="F9" s="217">
        <v>6</v>
      </c>
      <c r="G9" s="218"/>
      <c r="H9" s="218"/>
      <c r="I9" s="218"/>
      <c r="J9" s="218"/>
      <c r="K9" s="219"/>
      <c r="L9" s="65">
        <v>7</v>
      </c>
      <c r="M9" s="66">
        <v>8</v>
      </c>
      <c r="N9" s="67">
        <v>9</v>
      </c>
      <c r="O9" s="67">
        <v>10</v>
      </c>
      <c r="P9" s="6">
        <v>11</v>
      </c>
    </row>
    <row r="10" spans="1:16" ht="16.5" thickBot="1" x14ac:dyDescent="0.3">
      <c r="A10" s="168">
        <v>1</v>
      </c>
      <c r="B10" s="220" t="s">
        <v>42</v>
      </c>
      <c r="C10" s="168" t="s">
        <v>44</v>
      </c>
      <c r="D10" s="7" t="s">
        <v>46</v>
      </c>
      <c r="E10" s="9">
        <f>F10+L10+M10+N10+O10</f>
        <v>114275.37</v>
      </c>
      <c r="F10" s="174">
        <f>SUM(F11:F14)</f>
        <v>114275.37</v>
      </c>
      <c r="G10" s="175"/>
      <c r="H10" s="175"/>
      <c r="I10" s="175"/>
      <c r="J10" s="175"/>
      <c r="K10" s="176"/>
      <c r="L10" s="68">
        <f>SUM(L11:L14)</f>
        <v>0</v>
      </c>
      <c r="M10" s="68">
        <f>SUM(M11:M14)</f>
        <v>0</v>
      </c>
      <c r="N10" s="68">
        <f>SUM(N11:N14)</f>
        <v>0</v>
      </c>
      <c r="O10" s="68">
        <f>SUM(O11:O14)</f>
        <v>0</v>
      </c>
      <c r="P10" s="168" t="s">
        <v>127</v>
      </c>
    </row>
    <row r="11" spans="1:16" ht="57.75" customHeight="1" thickBot="1" x14ac:dyDescent="0.3">
      <c r="A11" s="169"/>
      <c r="B11" s="221"/>
      <c r="C11" s="169"/>
      <c r="D11" s="8" t="s">
        <v>47</v>
      </c>
      <c r="E11" s="9">
        <f>F11+L11+M11+N11+O11</f>
        <v>90277.54</v>
      </c>
      <c r="F11" s="174">
        <f>F16</f>
        <v>90277.54</v>
      </c>
      <c r="G11" s="175"/>
      <c r="H11" s="175"/>
      <c r="I11" s="175"/>
      <c r="J11" s="175"/>
      <c r="K11" s="176"/>
      <c r="L11" s="68">
        <f t="shared" ref="L11:O13" si="0">L16</f>
        <v>0</v>
      </c>
      <c r="M11" s="68">
        <f t="shared" si="0"/>
        <v>0</v>
      </c>
      <c r="N11" s="68">
        <f t="shared" si="0"/>
        <v>0</v>
      </c>
      <c r="O11" s="68">
        <f t="shared" si="0"/>
        <v>0</v>
      </c>
      <c r="P11" s="169"/>
    </row>
    <row r="12" spans="1:16" ht="61.5" customHeight="1" thickBot="1" x14ac:dyDescent="0.3">
      <c r="A12" s="169"/>
      <c r="B12" s="221"/>
      <c r="C12" s="169"/>
      <c r="D12" s="8" t="s">
        <v>8</v>
      </c>
      <c r="E12" s="9">
        <f>E17+E30+E30</f>
        <v>0</v>
      </c>
      <c r="F12" s="174">
        <f>F17+F30+F30</f>
        <v>0</v>
      </c>
      <c r="G12" s="175"/>
      <c r="H12" s="175"/>
      <c r="I12" s="175"/>
      <c r="J12" s="175"/>
      <c r="K12" s="176"/>
      <c r="L12" s="68">
        <f t="shared" si="0"/>
        <v>0</v>
      </c>
      <c r="M12" s="68">
        <f t="shared" si="0"/>
        <v>0</v>
      </c>
      <c r="N12" s="68">
        <f t="shared" si="0"/>
        <v>0</v>
      </c>
      <c r="O12" s="68">
        <f t="shared" si="0"/>
        <v>0</v>
      </c>
      <c r="P12" s="169"/>
    </row>
    <row r="13" spans="1:16" ht="59.25" customHeight="1" thickBot="1" x14ac:dyDescent="0.3">
      <c r="A13" s="169"/>
      <c r="B13" s="221"/>
      <c r="C13" s="169"/>
      <c r="D13" s="8" t="s">
        <v>10</v>
      </c>
      <c r="E13" s="9">
        <f t="shared" ref="E13:E19" si="1">F13+L13+M13+N13+O13</f>
        <v>23997.83</v>
      </c>
      <c r="F13" s="174">
        <f>F18</f>
        <v>23997.83</v>
      </c>
      <c r="G13" s="175"/>
      <c r="H13" s="175"/>
      <c r="I13" s="175"/>
      <c r="J13" s="175"/>
      <c r="K13" s="176"/>
      <c r="L13" s="68">
        <f t="shared" si="0"/>
        <v>0</v>
      </c>
      <c r="M13" s="68">
        <f t="shared" si="0"/>
        <v>0</v>
      </c>
      <c r="N13" s="68">
        <f t="shared" si="0"/>
        <v>0</v>
      </c>
      <c r="O13" s="68">
        <f t="shared" si="0"/>
        <v>0</v>
      </c>
      <c r="P13" s="169"/>
    </row>
    <row r="14" spans="1:16" ht="41.25" customHeight="1" thickBot="1" x14ac:dyDescent="0.3">
      <c r="A14" s="170"/>
      <c r="B14" s="222"/>
      <c r="C14" s="170"/>
      <c r="D14" s="8" t="s">
        <v>48</v>
      </c>
      <c r="E14" s="9">
        <f t="shared" si="1"/>
        <v>0</v>
      </c>
      <c r="F14" s="174">
        <f>F19+F33</f>
        <v>0</v>
      </c>
      <c r="G14" s="175"/>
      <c r="H14" s="175"/>
      <c r="I14" s="175"/>
      <c r="J14" s="175"/>
      <c r="K14" s="176"/>
      <c r="L14" s="68">
        <f>L19+L33</f>
        <v>0</v>
      </c>
      <c r="M14" s="68">
        <f t="shared" ref="M14:O14" si="2">M19+M33</f>
        <v>0</v>
      </c>
      <c r="N14" s="68">
        <f t="shared" si="2"/>
        <v>0</v>
      </c>
      <c r="O14" s="68">
        <f t="shared" si="2"/>
        <v>0</v>
      </c>
      <c r="P14" s="169"/>
    </row>
    <row r="15" spans="1:16" ht="16.5" thickBot="1" x14ac:dyDescent="0.3">
      <c r="A15" s="211" t="s">
        <v>30</v>
      </c>
      <c r="B15" s="214" t="s">
        <v>128</v>
      </c>
      <c r="C15" s="180" t="s">
        <v>44</v>
      </c>
      <c r="D15" s="7" t="s">
        <v>46</v>
      </c>
      <c r="E15" s="9">
        <f t="shared" si="1"/>
        <v>114275.37</v>
      </c>
      <c r="F15" s="174">
        <f>F16+F17+F18+F19</f>
        <v>114275.37</v>
      </c>
      <c r="G15" s="175"/>
      <c r="H15" s="175"/>
      <c r="I15" s="175"/>
      <c r="J15" s="175"/>
      <c r="K15" s="176"/>
      <c r="L15" s="68">
        <f>SUM(L16:L19)</f>
        <v>0</v>
      </c>
      <c r="M15" s="9">
        <f>M16+M17+M18+M19</f>
        <v>0</v>
      </c>
      <c r="N15" s="9">
        <f>N16+N17+N18+N19</f>
        <v>0</v>
      </c>
      <c r="O15" s="9">
        <f>O16+O17+O18+O19</f>
        <v>0</v>
      </c>
      <c r="P15" s="168" t="s">
        <v>59</v>
      </c>
    </row>
    <row r="16" spans="1:16" ht="69.75" customHeight="1" thickBot="1" x14ac:dyDescent="0.3">
      <c r="A16" s="212"/>
      <c r="B16" s="214"/>
      <c r="C16" s="180"/>
      <c r="D16" s="8" t="s">
        <v>49</v>
      </c>
      <c r="E16" s="9">
        <f t="shared" si="1"/>
        <v>90277.54</v>
      </c>
      <c r="F16" s="174">
        <v>90277.54</v>
      </c>
      <c r="G16" s="175"/>
      <c r="H16" s="175"/>
      <c r="I16" s="175"/>
      <c r="J16" s="175"/>
      <c r="K16" s="176"/>
      <c r="L16" s="69">
        <v>0</v>
      </c>
      <c r="M16" s="68">
        <v>0</v>
      </c>
      <c r="N16" s="70">
        <v>0</v>
      </c>
      <c r="O16" s="70">
        <v>0</v>
      </c>
      <c r="P16" s="169"/>
    </row>
    <row r="17" spans="1:16" ht="60.75" customHeight="1" thickBot="1" x14ac:dyDescent="0.3">
      <c r="A17" s="212"/>
      <c r="B17" s="214"/>
      <c r="C17" s="180"/>
      <c r="D17" s="8" t="s">
        <v>8</v>
      </c>
      <c r="E17" s="9">
        <f t="shared" si="1"/>
        <v>0</v>
      </c>
      <c r="F17" s="174">
        <v>0</v>
      </c>
      <c r="G17" s="175"/>
      <c r="H17" s="175"/>
      <c r="I17" s="175"/>
      <c r="J17" s="175"/>
      <c r="K17" s="176"/>
      <c r="L17" s="69">
        <v>0</v>
      </c>
      <c r="M17" s="68">
        <v>0</v>
      </c>
      <c r="N17" s="70">
        <v>0</v>
      </c>
      <c r="O17" s="70">
        <v>0</v>
      </c>
      <c r="P17" s="169"/>
    </row>
    <row r="18" spans="1:16" ht="60.75" customHeight="1" thickBot="1" x14ac:dyDescent="0.3">
      <c r="A18" s="212"/>
      <c r="B18" s="214"/>
      <c r="C18" s="180"/>
      <c r="D18" s="20" t="s">
        <v>10</v>
      </c>
      <c r="E18" s="10">
        <f t="shared" si="1"/>
        <v>23997.83</v>
      </c>
      <c r="F18" s="182">
        <v>23997.83</v>
      </c>
      <c r="G18" s="205"/>
      <c r="H18" s="205"/>
      <c r="I18" s="205"/>
      <c r="J18" s="205"/>
      <c r="K18" s="183"/>
      <c r="L18" s="69">
        <v>0</v>
      </c>
      <c r="M18" s="71">
        <v>0</v>
      </c>
      <c r="N18" s="71">
        <v>0</v>
      </c>
      <c r="O18" s="71">
        <v>0</v>
      </c>
      <c r="P18" s="169"/>
    </row>
    <row r="19" spans="1:16" ht="43.5" customHeight="1" thickBot="1" x14ac:dyDescent="0.3">
      <c r="A19" s="212"/>
      <c r="B19" s="214"/>
      <c r="C19" s="180"/>
      <c r="D19" s="7" t="s">
        <v>48</v>
      </c>
      <c r="E19" s="9">
        <f t="shared" si="1"/>
        <v>0</v>
      </c>
      <c r="F19" s="174">
        <v>0</v>
      </c>
      <c r="G19" s="175"/>
      <c r="H19" s="175"/>
      <c r="I19" s="175"/>
      <c r="J19" s="175"/>
      <c r="K19" s="176"/>
      <c r="L19" s="69">
        <v>0</v>
      </c>
      <c r="M19" s="68">
        <v>0</v>
      </c>
      <c r="N19" s="70">
        <v>0</v>
      </c>
      <c r="O19" s="70">
        <v>0</v>
      </c>
      <c r="P19" s="169"/>
    </row>
    <row r="20" spans="1:16" ht="16.5" thickBot="1" x14ac:dyDescent="0.3">
      <c r="A20" s="212"/>
      <c r="B20" s="210" t="s">
        <v>129</v>
      </c>
      <c r="C20" s="180"/>
      <c r="D20" s="168"/>
      <c r="E20" s="181" t="s">
        <v>5</v>
      </c>
      <c r="F20" s="182" t="s">
        <v>52</v>
      </c>
      <c r="G20" s="183"/>
      <c r="H20" s="174" t="s">
        <v>53</v>
      </c>
      <c r="I20" s="175"/>
      <c r="J20" s="175"/>
      <c r="K20" s="176"/>
      <c r="L20" s="186" t="s">
        <v>7</v>
      </c>
      <c r="M20" s="186" t="s">
        <v>19</v>
      </c>
      <c r="N20" s="186" t="s">
        <v>20</v>
      </c>
      <c r="O20" s="186" t="s">
        <v>21</v>
      </c>
      <c r="P20" s="169"/>
    </row>
    <row r="21" spans="1:16" ht="16.5" thickBot="1" x14ac:dyDescent="0.3">
      <c r="A21" s="212"/>
      <c r="B21" s="188"/>
      <c r="C21" s="180"/>
      <c r="D21" s="169"/>
      <c r="E21" s="181"/>
      <c r="F21" s="184"/>
      <c r="G21" s="185"/>
      <c r="H21" s="68" t="s">
        <v>54</v>
      </c>
      <c r="I21" s="68" t="s">
        <v>55</v>
      </c>
      <c r="J21" s="68" t="s">
        <v>56</v>
      </c>
      <c r="K21" s="68" t="s">
        <v>57</v>
      </c>
      <c r="L21" s="187"/>
      <c r="M21" s="187"/>
      <c r="N21" s="187"/>
      <c r="O21" s="187"/>
      <c r="P21" s="169"/>
    </row>
    <row r="22" spans="1:16" ht="16.5" thickBot="1" x14ac:dyDescent="0.3">
      <c r="A22" s="213"/>
      <c r="B22" s="188"/>
      <c r="C22" s="180"/>
      <c r="D22" s="170"/>
      <c r="E22" s="11"/>
      <c r="F22" s="196">
        <v>1</v>
      </c>
      <c r="G22" s="197"/>
      <c r="H22" s="68" t="s">
        <v>93</v>
      </c>
      <c r="I22" s="68" t="s">
        <v>93</v>
      </c>
      <c r="J22" s="68" t="s">
        <v>93</v>
      </c>
      <c r="K22" s="68" t="s">
        <v>93</v>
      </c>
      <c r="L22" s="69"/>
      <c r="M22" s="68"/>
      <c r="N22" s="70"/>
      <c r="O22" s="70"/>
      <c r="P22" s="170"/>
    </row>
    <row r="23" spans="1:16" ht="16.5" thickBot="1" x14ac:dyDescent="0.3">
      <c r="A23" s="113"/>
      <c r="B23" s="207" t="s">
        <v>130</v>
      </c>
      <c r="C23" s="193" t="s">
        <v>44</v>
      </c>
      <c r="D23" s="7" t="s">
        <v>46</v>
      </c>
      <c r="E23" s="9">
        <f>F23+L23+M23+N23+O23</f>
        <v>75701.66</v>
      </c>
      <c r="F23" s="174">
        <f>F24+F25+F26+F27</f>
        <v>41301.659999999996</v>
      </c>
      <c r="G23" s="175"/>
      <c r="H23" s="175"/>
      <c r="I23" s="175"/>
      <c r="J23" s="175"/>
      <c r="K23" s="176"/>
      <c r="L23" s="68">
        <f>L24+L25+L26+L27</f>
        <v>23600</v>
      </c>
      <c r="M23" s="9">
        <f>M24+M25+M26+M27</f>
        <v>3600</v>
      </c>
      <c r="N23" s="9">
        <f>N24+N25+N26+N27</f>
        <v>3600</v>
      </c>
      <c r="O23" s="9">
        <f>O24+O25+O26+O27</f>
        <v>3600</v>
      </c>
      <c r="P23" s="168" t="s">
        <v>131</v>
      </c>
    </row>
    <row r="24" spans="1:16" ht="60" customHeight="1" thickBot="1" x14ac:dyDescent="0.3">
      <c r="A24" s="113"/>
      <c r="B24" s="208"/>
      <c r="C24" s="194"/>
      <c r="D24" s="8" t="s">
        <v>49</v>
      </c>
      <c r="E24" s="9">
        <f>F24+L24+M24+N24+O24</f>
        <v>7143</v>
      </c>
      <c r="F24" s="174">
        <f>F29+F61</f>
        <v>7143</v>
      </c>
      <c r="G24" s="175"/>
      <c r="H24" s="175"/>
      <c r="I24" s="175"/>
      <c r="J24" s="175"/>
      <c r="K24" s="176"/>
      <c r="L24" s="69">
        <f>L29+L61</f>
        <v>0</v>
      </c>
      <c r="M24" s="69">
        <f t="shared" ref="M24:O24" si="3">M29+M61</f>
        <v>0</v>
      </c>
      <c r="N24" s="69">
        <f t="shared" si="3"/>
        <v>0</v>
      </c>
      <c r="O24" s="69">
        <f t="shared" si="3"/>
        <v>0</v>
      </c>
      <c r="P24" s="169"/>
    </row>
    <row r="25" spans="1:16" ht="57.75" customHeight="1" thickBot="1" x14ac:dyDescent="0.3">
      <c r="A25" s="113">
        <v>2</v>
      </c>
      <c r="B25" s="208"/>
      <c r="C25" s="194"/>
      <c r="D25" s="8" t="s">
        <v>8</v>
      </c>
      <c r="E25" s="9">
        <f>F25+L25+M25+N25+O25</f>
        <v>0</v>
      </c>
      <c r="F25" s="174">
        <v>0</v>
      </c>
      <c r="G25" s="175"/>
      <c r="H25" s="175"/>
      <c r="I25" s="175"/>
      <c r="J25" s="175"/>
      <c r="K25" s="176"/>
      <c r="L25" s="69">
        <v>0</v>
      </c>
      <c r="M25" s="68">
        <v>0</v>
      </c>
      <c r="N25" s="70">
        <v>0</v>
      </c>
      <c r="O25" s="70">
        <v>0</v>
      </c>
      <c r="P25" s="169"/>
    </row>
    <row r="26" spans="1:16" ht="63.75" customHeight="1" thickBot="1" x14ac:dyDescent="0.3">
      <c r="A26" s="113"/>
      <c r="B26" s="208"/>
      <c r="C26" s="194"/>
      <c r="D26" s="8" t="s">
        <v>10</v>
      </c>
      <c r="E26" s="9">
        <f>F26+L26+M26+N26+O26</f>
        <v>68558.66</v>
      </c>
      <c r="F26" s="174">
        <f>F31+F63+F40</f>
        <v>34158.659999999996</v>
      </c>
      <c r="G26" s="175"/>
      <c r="H26" s="175"/>
      <c r="I26" s="175"/>
      <c r="J26" s="175"/>
      <c r="K26" s="176"/>
      <c r="L26" s="69">
        <v>23600</v>
      </c>
      <c r="M26" s="69">
        <f t="shared" ref="M26:O26" si="4">M31+M63</f>
        <v>3600</v>
      </c>
      <c r="N26" s="69">
        <f t="shared" si="4"/>
        <v>3600</v>
      </c>
      <c r="O26" s="69">
        <f t="shared" si="4"/>
        <v>3600</v>
      </c>
      <c r="P26" s="169"/>
    </row>
    <row r="27" spans="1:16" ht="43.5" customHeight="1" thickBot="1" x14ac:dyDescent="0.3">
      <c r="A27" s="66"/>
      <c r="B27" s="209"/>
      <c r="C27" s="195"/>
      <c r="D27" s="8" t="s">
        <v>48</v>
      </c>
      <c r="E27" s="9">
        <f>F27+L27+M27+N27+O27</f>
        <v>0</v>
      </c>
      <c r="F27" s="174">
        <v>0</v>
      </c>
      <c r="G27" s="175"/>
      <c r="H27" s="175"/>
      <c r="I27" s="175"/>
      <c r="J27" s="175"/>
      <c r="K27" s="176"/>
      <c r="L27" s="69">
        <v>0</v>
      </c>
      <c r="M27" s="68">
        <v>0</v>
      </c>
      <c r="N27" s="70">
        <v>0</v>
      </c>
      <c r="O27" s="70">
        <v>0</v>
      </c>
      <c r="P27" s="170"/>
    </row>
    <row r="28" spans="1:16" ht="16.5" thickBot="1" x14ac:dyDescent="0.3">
      <c r="A28" s="198" t="s">
        <v>31</v>
      </c>
      <c r="B28" s="190" t="s">
        <v>132</v>
      </c>
      <c r="C28" s="193" t="s">
        <v>44</v>
      </c>
      <c r="D28" s="7" t="s">
        <v>46</v>
      </c>
      <c r="E28" s="9">
        <f t="shared" ref="E28:E61" si="5">F28+L28+M28+N28+O28</f>
        <v>23810</v>
      </c>
      <c r="F28" s="174">
        <f>SUM(F29:K33)</f>
        <v>23810</v>
      </c>
      <c r="G28" s="175"/>
      <c r="H28" s="175"/>
      <c r="I28" s="175"/>
      <c r="J28" s="175"/>
      <c r="K28" s="176"/>
      <c r="L28" s="68">
        <f>L29+L30+L31+L33</f>
        <v>0</v>
      </c>
      <c r="M28" s="68">
        <f>M29+M30+M31+M33+M32</f>
        <v>0</v>
      </c>
      <c r="N28" s="68">
        <f>N29+N30+N31+N33</f>
        <v>0</v>
      </c>
      <c r="O28" s="68">
        <f>O29+O30+O31+O33</f>
        <v>0</v>
      </c>
      <c r="P28" s="168" t="s">
        <v>59</v>
      </c>
    </row>
    <row r="29" spans="1:16" ht="60" customHeight="1" thickBot="1" x14ac:dyDescent="0.3">
      <c r="A29" s="199"/>
      <c r="B29" s="191"/>
      <c r="C29" s="194"/>
      <c r="D29" s="8" t="s">
        <v>49</v>
      </c>
      <c r="E29" s="9">
        <f t="shared" si="5"/>
        <v>7143</v>
      </c>
      <c r="F29" s="174">
        <v>7143</v>
      </c>
      <c r="G29" s="175"/>
      <c r="H29" s="175"/>
      <c r="I29" s="175"/>
      <c r="J29" s="175"/>
      <c r="K29" s="176"/>
      <c r="L29" s="69">
        <v>0</v>
      </c>
      <c r="M29" s="68">
        <v>0</v>
      </c>
      <c r="N29" s="70">
        <v>0</v>
      </c>
      <c r="O29" s="70">
        <v>0</v>
      </c>
      <c r="P29" s="169"/>
    </row>
    <row r="30" spans="1:16" ht="67.5" customHeight="1" thickBot="1" x14ac:dyDescent="0.3">
      <c r="A30" s="199"/>
      <c r="B30" s="191"/>
      <c r="C30" s="194"/>
      <c r="D30" s="8" t="s">
        <v>8</v>
      </c>
      <c r="E30" s="9">
        <f t="shared" si="5"/>
        <v>0</v>
      </c>
      <c r="F30" s="174">
        <v>0</v>
      </c>
      <c r="G30" s="175"/>
      <c r="H30" s="175"/>
      <c r="I30" s="175"/>
      <c r="J30" s="175"/>
      <c r="K30" s="176"/>
      <c r="L30" s="69">
        <v>0</v>
      </c>
      <c r="M30" s="68">
        <v>0</v>
      </c>
      <c r="N30" s="70">
        <v>0</v>
      </c>
      <c r="O30" s="70">
        <v>0</v>
      </c>
      <c r="P30" s="169"/>
    </row>
    <row r="31" spans="1:16" x14ac:dyDescent="0.25">
      <c r="A31" s="199"/>
      <c r="B31" s="191"/>
      <c r="C31" s="194"/>
      <c r="D31" s="201" t="s">
        <v>10</v>
      </c>
      <c r="E31" s="203">
        <f>SUM(F31:O32)</f>
        <v>16667</v>
      </c>
      <c r="F31" s="182">
        <v>16667</v>
      </c>
      <c r="G31" s="205"/>
      <c r="H31" s="205"/>
      <c r="I31" s="205"/>
      <c r="J31" s="205"/>
      <c r="K31" s="183"/>
      <c r="L31" s="186">
        <v>0</v>
      </c>
      <c r="M31" s="186">
        <v>0</v>
      </c>
      <c r="N31" s="186">
        <v>0</v>
      </c>
      <c r="O31" s="186">
        <v>0</v>
      </c>
      <c r="P31" s="169"/>
    </row>
    <row r="32" spans="1:16" ht="15.75" thickBot="1" x14ac:dyDescent="0.3">
      <c r="A32" s="199"/>
      <c r="B32" s="191"/>
      <c r="C32" s="194"/>
      <c r="D32" s="202"/>
      <c r="E32" s="204"/>
      <c r="F32" s="184"/>
      <c r="G32" s="206"/>
      <c r="H32" s="206"/>
      <c r="I32" s="206"/>
      <c r="J32" s="206"/>
      <c r="K32" s="185"/>
      <c r="L32" s="187"/>
      <c r="M32" s="187"/>
      <c r="N32" s="187"/>
      <c r="O32" s="187"/>
      <c r="P32" s="169"/>
    </row>
    <row r="33" spans="1:16" ht="49.5" customHeight="1" thickBot="1" x14ac:dyDescent="0.3">
      <c r="A33" s="199"/>
      <c r="B33" s="192"/>
      <c r="C33" s="195"/>
      <c r="D33" s="8" t="s">
        <v>48</v>
      </c>
      <c r="E33" s="9">
        <f t="shared" si="5"/>
        <v>0</v>
      </c>
      <c r="F33" s="174">
        <v>0</v>
      </c>
      <c r="G33" s="175"/>
      <c r="H33" s="175"/>
      <c r="I33" s="175"/>
      <c r="J33" s="175"/>
      <c r="K33" s="176"/>
      <c r="L33" s="69">
        <v>0</v>
      </c>
      <c r="M33" s="68">
        <v>0</v>
      </c>
      <c r="N33" s="70">
        <v>0</v>
      </c>
      <c r="O33" s="70">
        <v>0</v>
      </c>
      <c r="P33" s="169"/>
    </row>
    <row r="34" spans="1:16" ht="16.5" thickBot="1" x14ac:dyDescent="0.3">
      <c r="A34" s="199"/>
      <c r="B34" s="188" t="s">
        <v>133</v>
      </c>
      <c r="C34" s="180"/>
      <c r="D34" s="168"/>
      <c r="E34" s="181" t="s">
        <v>5</v>
      </c>
      <c r="F34" s="182" t="s">
        <v>52</v>
      </c>
      <c r="G34" s="183"/>
      <c r="H34" s="174" t="s">
        <v>53</v>
      </c>
      <c r="I34" s="175"/>
      <c r="J34" s="175"/>
      <c r="K34" s="176"/>
      <c r="L34" s="186" t="s">
        <v>7</v>
      </c>
      <c r="M34" s="186" t="s">
        <v>19</v>
      </c>
      <c r="N34" s="186" t="s">
        <v>20</v>
      </c>
      <c r="O34" s="186" t="s">
        <v>21</v>
      </c>
      <c r="P34" s="169"/>
    </row>
    <row r="35" spans="1:16" ht="16.5" thickBot="1" x14ac:dyDescent="0.3">
      <c r="A35" s="199"/>
      <c r="B35" s="188"/>
      <c r="C35" s="180"/>
      <c r="D35" s="169"/>
      <c r="E35" s="181"/>
      <c r="F35" s="184"/>
      <c r="G35" s="185"/>
      <c r="H35" s="68" t="s">
        <v>54</v>
      </c>
      <c r="I35" s="68" t="s">
        <v>55</v>
      </c>
      <c r="J35" s="68" t="s">
        <v>56</v>
      </c>
      <c r="K35" s="68" t="s">
        <v>57</v>
      </c>
      <c r="L35" s="187"/>
      <c r="M35" s="187"/>
      <c r="N35" s="187"/>
      <c r="O35" s="187"/>
      <c r="P35" s="169"/>
    </row>
    <row r="36" spans="1:16" ht="16.5" thickBot="1" x14ac:dyDescent="0.3">
      <c r="A36" s="200"/>
      <c r="B36" s="189"/>
      <c r="C36" s="180"/>
      <c r="D36" s="170"/>
      <c r="E36" s="11"/>
      <c r="F36" s="196">
        <v>3</v>
      </c>
      <c r="G36" s="197"/>
      <c r="H36" s="68" t="s">
        <v>93</v>
      </c>
      <c r="I36" s="68" t="s">
        <v>93</v>
      </c>
      <c r="J36" s="68" t="s">
        <v>93</v>
      </c>
      <c r="K36" s="68" t="s">
        <v>93</v>
      </c>
      <c r="L36" s="69"/>
      <c r="M36" s="68"/>
      <c r="N36" s="70"/>
      <c r="O36" s="70"/>
      <c r="P36" s="170"/>
    </row>
    <row r="37" spans="1:16" ht="16.5" thickBot="1" x14ac:dyDescent="0.3">
      <c r="A37" s="168" t="s">
        <v>33</v>
      </c>
      <c r="B37" s="171" t="s">
        <v>134</v>
      </c>
      <c r="C37" s="168" t="s">
        <v>44</v>
      </c>
      <c r="D37" s="7" t="s">
        <v>46</v>
      </c>
      <c r="E37" s="9">
        <f t="shared" ref="E37:E38" si="6">F37+L37+M37+N37+O37</f>
        <v>31821.47</v>
      </c>
      <c r="F37" s="174">
        <f>SUM(F38:K41)</f>
        <v>11821.47</v>
      </c>
      <c r="G37" s="175"/>
      <c r="H37" s="175"/>
      <c r="I37" s="175"/>
      <c r="J37" s="175"/>
      <c r="K37" s="176"/>
      <c r="L37" s="68">
        <f>L38+L39+L40+L41</f>
        <v>20000</v>
      </c>
      <c r="M37" s="68">
        <f>M38+M39+M40+M41</f>
        <v>0</v>
      </c>
      <c r="N37" s="68">
        <f>N38+N39+N40+N41</f>
        <v>0</v>
      </c>
      <c r="O37" s="68">
        <f>O38+O39+O40+O41</f>
        <v>0</v>
      </c>
      <c r="P37" s="168" t="s">
        <v>59</v>
      </c>
    </row>
    <row r="38" spans="1:16" ht="61.5" customHeight="1" thickBot="1" x14ac:dyDescent="0.3">
      <c r="A38" s="169"/>
      <c r="B38" s="172"/>
      <c r="C38" s="169"/>
      <c r="D38" s="8" t="s">
        <v>49</v>
      </c>
      <c r="E38" s="9">
        <f t="shared" si="6"/>
        <v>0</v>
      </c>
      <c r="F38" s="174">
        <v>0</v>
      </c>
      <c r="G38" s="175"/>
      <c r="H38" s="175"/>
      <c r="I38" s="175"/>
      <c r="J38" s="175"/>
      <c r="K38" s="176"/>
      <c r="L38" s="69">
        <v>0</v>
      </c>
      <c r="M38" s="68">
        <v>0</v>
      </c>
      <c r="N38" s="70">
        <v>0</v>
      </c>
      <c r="O38" s="70">
        <v>0</v>
      </c>
      <c r="P38" s="169"/>
    </row>
    <row r="39" spans="1:16" ht="62.25" customHeight="1" thickBot="1" x14ac:dyDescent="0.3">
      <c r="A39" s="169"/>
      <c r="B39" s="172"/>
      <c r="C39" s="169"/>
      <c r="D39" s="8" t="s">
        <v>8</v>
      </c>
      <c r="E39" s="9">
        <f>SUM(F39:O39)</f>
        <v>0</v>
      </c>
      <c r="F39" s="174">
        <v>0</v>
      </c>
      <c r="G39" s="175"/>
      <c r="H39" s="175"/>
      <c r="I39" s="175"/>
      <c r="J39" s="175"/>
      <c r="K39" s="176"/>
      <c r="L39" s="69">
        <v>0</v>
      </c>
      <c r="M39" s="68">
        <v>0</v>
      </c>
      <c r="N39" s="70">
        <v>0</v>
      </c>
      <c r="O39" s="70">
        <v>0</v>
      </c>
      <c r="P39" s="169"/>
    </row>
    <row r="40" spans="1:16" ht="74.25" customHeight="1" thickBot="1" x14ac:dyDescent="0.3">
      <c r="A40" s="169"/>
      <c r="B40" s="172"/>
      <c r="C40" s="169"/>
      <c r="D40" s="8" t="s">
        <v>10</v>
      </c>
      <c r="E40" s="9">
        <f>F40+L40+M40+N40+O40</f>
        <v>31821.47</v>
      </c>
      <c r="F40" s="174">
        <v>11821.47</v>
      </c>
      <c r="G40" s="175"/>
      <c r="H40" s="175"/>
      <c r="I40" s="175"/>
      <c r="J40" s="175"/>
      <c r="K40" s="176"/>
      <c r="L40" s="69">
        <v>20000</v>
      </c>
      <c r="M40" s="68">
        <v>0</v>
      </c>
      <c r="N40" s="68">
        <v>0</v>
      </c>
      <c r="O40" s="68">
        <v>0</v>
      </c>
      <c r="P40" s="169"/>
    </row>
    <row r="41" spans="1:16" ht="41.25" customHeight="1" thickBot="1" x14ac:dyDescent="0.3">
      <c r="A41" s="169"/>
      <c r="B41" s="173"/>
      <c r="C41" s="170"/>
      <c r="D41" s="8" t="s">
        <v>48</v>
      </c>
      <c r="E41" s="9">
        <f>F41+L41+M41+N41+O41</f>
        <v>0</v>
      </c>
      <c r="F41" s="174">
        <v>0</v>
      </c>
      <c r="G41" s="175"/>
      <c r="H41" s="175"/>
      <c r="I41" s="175"/>
      <c r="J41" s="175"/>
      <c r="K41" s="176"/>
      <c r="L41" s="69">
        <v>0</v>
      </c>
      <c r="M41" s="68">
        <v>0</v>
      </c>
      <c r="N41" s="70">
        <v>0</v>
      </c>
      <c r="O41" s="70">
        <v>0</v>
      </c>
      <c r="P41" s="169"/>
    </row>
    <row r="42" spans="1:16" ht="16.5" thickBot="1" x14ac:dyDescent="0.3">
      <c r="A42" s="169"/>
      <c r="B42" s="177" t="s">
        <v>135</v>
      </c>
      <c r="C42" s="168"/>
      <c r="D42" s="168"/>
      <c r="E42" s="181" t="s">
        <v>5</v>
      </c>
      <c r="F42" s="182" t="s">
        <v>52</v>
      </c>
      <c r="G42" s="183"/>
      <c r="H42" s="174" t="s">
        <v>53</v>
      </c>
      <c r="I42" s="175"/>
      <c r="J42" s="175"/>
      <c r="K42" s="176"/>
      <c r="L42" s="186" t="s">
        <v>7</v>
      </c>
      <c r="M42" s="186" t="s">
        <v>19</v>
      </c>
      <c r="N42" s="186" t="s">
        <v>20</v>
      </c>
      <c r="O42" s="186" t="s">
        <v>21</v>
      </c>
      <c r="P42" s="169"/>
    </row>
    <row r="43" spans="1:16" ht="16.5" thickBot="1" x14ac:dyDescent="0.3">
      <c r="A43" s="169"/>
      <c r="B43" s="178"/>
      <c r="C43" s="169"/>
      <c r="D43" s="169"/>
      <c r="E43" s="181"/>
      <c r="F43" s="184"/>
      <c r="G43" s="185"/>
      <c r="H43" s="68" t="s">
        <v>54</v>
      </c>
      <c r="I43" s="68" t="s">
        <v>55</v>
      </c>
      <c r="J43" s="68" t="s">
        <v>56</v>
      </c>
      <c r="K43" s="68" t="s">
        <v>57</v>
      </c>
      <c r="L43" s="187"/>
      <c r="M43" s="187"/>
      <c r="N43" s="187"/>
      <c r="O43" s="187"/>
      <c r="P43" s="169"/>
    </row>
    <row r="44" spans="1:16" ht="16.5" thickBot="1" x14ac:dyDescent="0.3">
      <c r="A44" s="169"/>
      <c r="B44" s="179"/>
      <c r="C44" s="170"/>
      <c r="D44" s="170"/>
      <c r="E44" s="11"/>
      <c r="F44" s="174" t="s">
        <v>136</v>
      </c>
      <c r="G44" s="176"/>
      <c r="H44" s="68" t="s">
        <v>93</v>
      </c>
      <c r="I44" s="68" t="s">
        <v>93</v>
      </c>
      <c r="J44" s="68" t="s">
        <v>93</v>
      </c>
      <c r="K44" s="68" t="s">
        <v>93</v>
      </c>
      <c r="L44" s="69"/>
      <c r="M44" s="68"/>
      <c r="N44" s="70"/>
      <c r="O44" s="70"/>
      <c r="P44" s="169"/>
    </row>
    <row r="45" spans="1:16" ht="16.5" thickBot="1" x14ac:dyDescent="0.3">
      <c r="A45" s="169"/>
      <c r="B45" s="177" t="s">
        <v>137</v>
      </c>
      <c r="C45" s="168"/>
      <c r="D45" s="168"/>
      <c r="E45" s="181" t="s">
        <v>5</v>
      </c>
      <c r="F45" s="182" t="s">
        <v>52</v>
      </c>
      <c r="G45" s="183"/>
      <c r="H45" s="174" t="s">
        <v>53</v>
      </c>
      <c r="I45" s="175"/>
      <c r="J45" s="175"/>
      <c r="K45" s="176"/>
      <c r="L45" s="186" t="s">
        <v>7</v>
      </c>
      <c r="M45" s="186" t="s">
        <v>19</v>
      </c>
      <c r="N45" s="186" t="s">
        <v>20</v>
      </c>
      <c r="O45" s="186" t="s">
        <v>21</v>
      </c>
      <c r="P45" s="169"/>
    </row>
    <row r="46" spans="1:16" ht="16.5" thickBot="1" x14ac:dyDescent="0.3">
      <c r="A46" s="169"/>
      <c r="B46" s="178"/>
      <c r="C46" s="169"/>
      <c r="D46" s="169"/>
      <c r="E46" s="181"/>
      <c r="F46" s="184"/>
      <c r="G46" s="185"/>
      <c r="H46" s="68" t="s">
        <v>54</v>
      </c>
      <c r="I46" s="68" t="s">
        <v>55</v>
      </c>
      <c r="J46" s="68" t="s">
        <v>56</v>
      </c>
      <c r="K46" s="68" t="s">
        <v>57</v>
      </c>
      <c r="L46" s="187"/>
      <c r="M46" s="187"/>
      <c r="N46" s="187"/>
      <c r="O46" s="187"/>
      <c r="P46" s="169"/>
    </row>
    <row r="47" spans="1:16" ht="16.5" thickBot="1" x14ac:dyDescent="0.3">
      <c r="A47" s="169"/>
      <c r="B47" s="179"/>
      <c r="C47" s="170"/>
      <c r="D47" s="170"/>
      <c r="E47" s="11"/>
      <c r="F47" s="174"/>
      <c r="G47" s="176"/>
      <c r="H47" s="68"/>
      <c r="I47" s="68"/>
      <c r="J47" s="68"/>
      <c r="K47" s="68"/>
      <c r="L47" s="69"/>
      <c r="M47" s="68"/>
      <c r="N47" s="70"/>
      <c r="O47" s="70"/>
      <c r="P47" s="169"/>
    </row>
    <row r="48" spans="1:16" ht="16.5" thickBot="1" x14ac:dyDescent="0.3">
      <c r="A48" s="169"/>
      <c r="B48" s="177" t="s">
        <v>138</v>
      </c>
      <c r="C48" s="168"/>
      <c r="D48" s="168"/>
      <c r="E48" s="181" t="s">
        <v>5</v>
      </c>
      <c r="F48" s="182" t="s">
        <v>52</v>
      </c>
      <c r="G48" s="183"/>
      <c r="H48" s="174" t="s">
        <v>53</v>
      </c>
      <c r="I48" s="175"/>
      <c r="J48" s="175"/>
      <c r="K48" s="176"/>
      <c r="L48" s="186" t="s">
        <v>7</v>
      </c>
      <c r="M48" s="186" t="s">
        <v>19</v>
      </c>
      <c r="N48" s="186" t="s">
        <v>20</v>
      </c>
      <c r="O48" s="186" t="s">
        <v>21</v>
      </c>
      <c r="P48" s="169"/>
    </row>
    <row r="49" spans="1:16" ht="16.5" thickBot="1" x14ac:dyDescent="0.3">
      <c r="A49" s="169"/>
      <c r="B49" s="178"/>
      <c r="C49" s="169"/>
      <c r="D49" s="169"/>
      <c r="E49" s="181"/>
      <c r="F49" s="184"/>
      <c r="G49" s="185"/>
      <c r="H49" s="68" t="s">
        <v>54</v>
      </c>
      <c r="I49" s="68" t="s">
        <v>55</v>
      </c>
      <c r="J49" s="68" t="s">
        <v>56</v>
      </c>
      <c r="K49" s="68" t="s">
        <v>57</v>
      </c>
      <c r="L49" s="187"/>
      <c r="M49" s="187"/>
      <c r="N49" s="187"/>
      <c r="O49" s="187"/>
      <c r="P49" s="169"/>
    </row>
    <row r="50" spans="1:16" ht="16.5" thickBot="1" x14ac:dyDescent="0.3">
      <c r="A50" s="169"/>
      <c r="B50" s="179"/>
      <c r="C50" s="170"/>
      <c r="D50" s="170"/>
      <c r="E50" s="11"/>
      <c r="F50" s="174"/>
      <c r="G50" s="176"/>
      <c r="H50" s="68"/>
      <c r="I50" s="68"/>
      <c r="J50" s="68"/>
      <c r="K50" s="68"/>
      <c r="L50" s="69"/>
      <c r="M50" s="68"/>
      <c r="N50" s="70"/>
      <c r="O50" s="70"/>
      <c r="P50" s="169"/>
    </row>
    <row r="51" spans="1:16" ht="16.5" thickBot="1" x14ac:dyDescent="0.3">
      <c r="A51" s="169"/>
      <c r="B51" s="177" t="s">
        <v>139</v>
      </c>
      <c r="C51" s="168"/>
      <c r="D51" s="168"/>
      <c r="E51" s="181" t="s">
        <v>5</v>
      </c>
      <c r="F51" s="182" t="s">
        <v>52</v>
      </c>
      <c r="G51" s="183"/>
      <c r="H51" s="174" t="s">
        <v>53</v>
      </c>
      <c r="I51" s="175"/>
      <c r="J51" s="175"/>
      <c r="K51" s="176"/>
      <c r="L51" s="186" t="s">
        <v>7</v>
      </c>
      <c r="M51" s="186" t="s">
        <v>19</v>
      </c>
      <c r="N51" s="186" t="s">
        <v>20</v>
      </c>
      <c r="O51" s="186" t="s">
        <v>21</v>
      </c>
      <c r="P51" s="169"/>
    </row>
    <row r="52" spans="1:16" ht="16.5" thickBot="1" x14ac:dyDescent="0.3">
      <c r="A52" s="169"/>
      <c r="B52" s="178"/>
      <c r="C52" s="169"/>
      <c r="D52" s="169"/>
      <c r="E52" s="181"/>
      <c r="F52" s="184"/>
      <c r="G52" s="185"/>
      <c r="H52" s="68" t="s">
        <v>54</v>
      </c>
      <c r="I52" s="68" t="s">
        <v>55</v>
      </c>
      <c r="J52" s="68" t="s">
        <v>56</v>
      </c>
      <c r="K52" s="68" t="s">
        <v>57</v>
      </c>
      <c r="L52" s="187"/>
      <c r="M52" s="187"/>
      <c r="N52" s="187"/>
      <c r="O52" s="187"/>
      <c r="P52" s="169"/>
    </row>
    <row r="53" spans="1:16" ht="16.5" thickBot="1" x14ac:dyDescent="0.3">
      <c r="A53" s="169"/>
      <c r="B53" s="179"/>
      <c r="C53" s="170"/>
      <c r="D53" s="170"/>
      <c r="E53" s="11"/>
      <c r="F53" s="174"/>
      <c r="G53" s="176"/>
      <c r="H53" s="68"/>
      <c r="I53" s="68"/>
      <c r="J53" s="68"/>
      <c r="K53" s="68"/>
      <c r="L53" s="69"/>
      <c r="M53" s="68"/>
      <c r="N53" s="70"/>
      <c r="O53" s="70"/>
      <c r="P53" s="169"/>
    </row>
    <row r="54" spans="1:16" ht="16.5" thickBot="1" x14ac:dyDescent="0.3">
      <c r="A54" s="169"/>
      <c r="B54" s="177" t="s">
        <v>140</v>
      </c>
      <c r="C54" s="168"/>
      <c r="D54" s="168"/>
      <c r="E54" s="181" t="s">
        <v>5</v>
      </c>
      <c r="F54" s="182" t="s">
        <v>52</v>
      </c>
      <c r="G54" s="183"/>
      <c r="H54" s="174" t="s">
        <v>53</v>
      </c>
      <c r="I54" s="175"/>
      <c r="J54" s="175"/>
      <c r="K54" s="176"/>
      <c r="L54" s="186" t="s">
        <v>7</v>
      </c>
      <c r="M54" s="186" t="s">
        <v>19</v>
      </c>
      <c r="N54" s="186" t="s">
        <v>20</v>
      </c>
      <c r="O54" s="186" t="s">
        <v>21</v>
      </c>
      <c r="P54" s="169"/>
    </row>
    <row r="55" spans="1:16" ht="16.5" thickBot="1" x14ac:dyDescent="0.3">
      <c r="A55" s="169"/>
      <c r="B55" s="178"/>
      <c r="C55" s="169"/>
      <c r="D55" s="169"/>
      <c r="E55" s="181"/>
      <c r="F55" s="184"/>
      <c r="G55" s="185"/>
      <c r="H55" s="68" t="s">
        <v>54</v>
      </c>
      <c r="I55" s="68" t="s">
        <v>55</v>
      </c>
      <c r="J55" s="68" t="s">
        <v>56</v>
      </c>
      <c r="K55" s="68" t="s">
        <v>57</v>
      </c>
      <c r="L55" s="187"/>
      <c r="M55" s="187"/>
      <c r="N55" s="187"/>
      <c r="O55" s="187"/>
      <c r="P55" s="169"/>
    </row>
    <row r="56" spans="1:16" ht="16.5" thickBot="1" x14ac:dyDescent="0.3">
      <c r="A56" s="169"/>
      <c r="B56" s="179"/>
      <c r="C56" s="170"/>
      <c r="D56" s="170"/>
      <c r="E56" s="11"/>
      <c r="F56" s="174"/>
      <c r="G56" s="176"/>
      <c r="H56" s="68"/>
      <c r="I56" s="68"/>
      <c r="J56" s="68"/>
      <c r="K56" s="68"/>
      <c r="L56" s="69"/>
      <c r="M56" s="68"/>
      <c r="N56" s="70"/>
      <c r="O56" s="70"/>
      <c r="P56" s="169"/>
    </row>
    <row r="57" spans="1:16" ht="16.5" thickBot="1" x14ac:dyDescent="0.3">
      <c r="A57" s="169"/>
      <c r="B57" s="177" t="s">
        <v>141</v>
      </c>
      <c r="C57" s="168"/>
      <c r="D57" s="168"/>
      <c r="E57" s="181" t="s">
        <v>5</v>
      </c>
      <c r="F57" s="182" t="s">
        <v>52</v>
      </c>
      <c r="G57" s="183"/>
      <c r="H57" s="174" t="s">
        <v>53</v>
      </c>
      <c r="I57" s="175"/>
      <c r="J57" s="175"/>
      <c r="K57" s="176"/>
      <c r="L57" s="186" t="s">
        <v>7</v>
      </c>
      <c r="M57" s="186" t="s">
        <v>19</v>
      </c>
      <c r="N57" s="186" t="s">
        <v>20</v>
      </c>
      <c r="O57" s="186" t="s">
        <v>21</v>
      </c>
      <c r="P57" s="169"/>
    </row>
    <row r="58" spans="1:16" ht="16.5" thickBot="1" x14ac:dyDescent="0.3">
      <c r="A58" s="169"/>
      <c r="B58" s="178"/>
      <c r="C58" s="169"/>
      <c r="D58" s="169"/>
      <c r="E58" s="181"/>
      <c r="F58" s="184"/>
      <c r="G58" s="185"/>
      <c r="H58" s="68" t="s">
        <v>54</v>
      </c>
      <c r="I58" s="68" t="s">
        <v>55</v>
      </c>
      <c r="J58" s="68" t="s">
        <v>56</v>
      </c>
      <c r="K58" s="68" t="s">
        <v>57</v>
      </c>
      <c r="L58" s="187"/>
      <c r="M58" s="187"/>
      <c r="N58" s="187"/>
      <c r="O58" s="187"/>
      <c r="P58" s="169"/>
    </row>
    <row r="59" spans="1:16" ht="16.5" thickBot="1" x14ac:dyDescent="0.3">
      <c r="A59" s="170"/>
      <c r="B59" s="179"/>
      <c r="C59" s="170"/>
      <c r="D59" s="170"/>
      <c r="E59" s="11"/>
      <c r="F59" s="174"/>
      <c r="G59" s="176"/>
      <c r="H59" s="68"/>
      <c r="I59" s="68"/>
      <c r="J59" s="68"/>
      <c r="K59" s="68"/>
      <c r="L59" s="69"/>
      <c r="M59" s="68"/>
      <c r="N59" s="70"/>
      <c r="O59" s="70"/>
      <c r="P59" s="170"/>
    </row>
    <row r="60" spans="1:16" ht="16.5" thickBot="1" x14ac:dyDescent="0.3">
      <c r="A60" s="168" t="s">
        <v>92</v>
      </c>
      <c r="B60" s="171" t="s">
        <v>142</v>
      </c>
      <c r="C60" s="168" t="s">
        <v>44</v>
      </c>
      <c r="D60" s="7" t="s">
        <v>46</v>
      </c>
      <c r="E60" s="9">
        <f t="shared" si="5"/>
        <v>20070.189999999999</v>
      </c>
      <c r="F60" s="174">
        <f>SUM(F61:K64)</f>
        <v>5670.19</v>
      </c>
      <c r="G60" s="175"/>
      <c r="H60" s="175"/>
      <c r="I60" s="175"/>
      <c r="J60" s="175"/>
      <c r="K60" s="176"/>
      <c r="L60" s="68">
        <f>L61+L62+L63+L64</f>
        <v>3600</v>
      </c>
      <c r="M60" s="68">
        <f>M61+M62+M63+M64</f>
        <v>3600</v>
      </c>
      <c r="N60" s="68">
        <f>N61+N62+N63+N64</f>
        <v>3600</v>
      </c>
      <c r="O60" s="68">
        <f>O61+O62+O63+O64</f>
        <v>3600</v>
      </c>
      <c r="P60" s="168" t="s">
        <v>59</v>
      </c>
    </row>
    <row r="61" spans="1:16" ht="57" customHeight="1" thickBot="1" x14ac:dyDescent="0.3">
      <c r="A61" s="169"/>
      <c r="B61" s="172"/>
      <c r="C61" s="169"/>
      <c r="D61" s="8" t="s">
        <v>49</v>
      </c>
      <c r="E61" s="9">
        <f t="shared" si="5"/>
        <v>0</v>
      </c>
      <c r="F61" s="174">
        <v>0</v>
      </c>
      <c r="G61" s="175"/>
      <c r="H61" s="175"/>
      <c r="I61" s="175"/>
      <c r="J61" s="175"/>
      <c r="K61" s="176"/>
      <c r="L61" s="69">
        <v>0</v>
      </c>
      <c r="M61" s="68">
        <v>0</v>
      </c>
      <c r="N61" s="70">
        <v>0</v>
      </c>
      <c r="O61" s="70">
        <v>0</v>
      </c>
      <c r="P61" s="169"/>
    </row>
    <row r="62" spans="1:16" ht="55.5" customHeight="1" thickBot="1" x14ac:dyDescent="0.3">
      <c r="A62" s="169"/>
      <c r="B62" s="172"/>
      <c r="C62" s="169"/>
      <c r="D62" s="8" t="s">
        <v>8</v>
      </c>
      <c r="E62" s="9">
        <f>SUM(F62:O62)</f>
        <v>0</v>
      </c>
      <c r="F62" s="174">
        <v>0</v>
      </c>
      <c r="G62" s="175"/>
      <c r="H62" s="175"/>
      <c r="I62" s="175"/>
      <c r="J62" s="175"/>
      <c r="K62" s="176"/>
      <c r="L62" s="69">
        <v>0</v>
      </c>
      <c r="M62" s="68">
        <v>0</v>
      </c>
      <c r="N62" s="70">
        <v>0</v>
      </c>
      <c r="O62" s="70">
        <v>0</v>
      </c>
      <c r="P62" s="169"/>
    </row>
    <row r="63" spans="1:16" ht="60.75" customHeight="1" thickBot="1" x14ac:dyDescent="0.3">
      <c r="A63" s="169"/>
      <c r="B63" s="172"/>
      <c r="C63" s="169"/>
      <c r="D63" s="8" t="s">
        <v>10</v>
      </c>
      <c r="E63" s="9">
        <f>F63+L63+M63+N63+O63</f>
        <v>20070.189999999999</v>
      </c>
      <c r="F63" s="174">
        <v>5670.19</v>
      </c>
      <c r="G63" s="175"/>
      <c r="H63" s="175"/>
      <c r="I63" s="175"/>
      <c r="J63" s="175"/>
      <c r="K63" s="176"/>
      <c r="L63" s="69">
        <v>3600</v>
      </c>
      <c r="M63" s="68">
        <v>3600</v>
      </c>
      <c r="N63" s="68">
        <v>3600</v>
      </c>
      <c r="O63" s="68">
        <v>3600</v>
      </c>
      <c r="P63" s="169"/>
    </row>
    <row r="64" spans="1:16" ht="42.75" customHeight="1" thickBot="1" x14ac:dyDescent="0.3">
      <c r="A64" s="169"/>
      <c r="B64" s="173"/>
      <c r="C64" s="170"/>
      <c r="D64" s="8" t="s">
        <v>48</v>
      </c>
      <c r="E64" s="9">
        <f>F64+L64+M64+N64+O64</f>
        <v>0</v>
      </c>
      <c r="F64" s="174">
        <v>0</v>
      </c>
      <c r="G64" s="175"/>
      <c r="H64" s="175"/>
      <c r="I64" s="175"/>
      <c r="J64" s="175"/>
      <c r="K64" s="176"/>
      <c r="L64" s="69">
        <v>0</v>
      </c>
      <c r="M64" s="68">
        <v>0</v>
      </c>
      <c r="N64" s="70">
        <v>0</v>
      </c>
      <c r="O64" s="70">
        <v>0</v>
      </c>
      <c r="P64" s="169"/>
    </row>
    <row r="65" spans="1:16" ht="16.5" thickBot="1" x14ac:dyDescent="0.3">
      <c r="A65" s="169"/>
      <c r="B65" s="177" t="s">
        <v>143</v>
      </c>
      <c r="C65" s="180"/>
      <c r="D65" s="168"/>
      <c r="E65" s="181" t="s">
        <v>5</v>
      </c>
      <c r="F65" s="182" t="s">
        <v>52</v>
      </c>
      <c r="G65" s="183"/>
      <c r="H65" s="174" t="s">
        <v>53</v>
      </c>
      <c r="I65" s="175"/>
      <c r="J65" s="175"/>
      <c r="K65" s="176"/>
      <c r="L65" s="186" t="s">
        <v>7</v>
      </c>
      <c r="M65" s="186" t="s">
        <v>19</v>
      </c>
      <c r="N65" s="186" t="s">
        <v>20</v>
      </c>
      <c r="O65" s="186" t="s">
        <v>21</v>
      </c>
      <c r="P65" s="169"/>
    </row>
    <row r="66" spans="1:16" ht="16.5" thickBot="1" x14ac:dyDescent="0.3">
      <c r="A66" s="169"/>
      <c r="B66" s="178"/>
      <c r="C66" s="180"/>
      <c r="D66" s="169"/>
      <c r="E66" s="181"/>
      <c r="F66" s="184"/>
      <c r="G66" s="185"/>
      <c r="H66" s="68" t="s">
        <v>54</v>
      </c>
      <c r="I66" s="68" t="s">
        <v>55</v>
      </c>
      <c r="J66" s="68" t="s">
        <v>56</v>
      </c>
      <c r="K66" s="68" t="s">
        <v>57</v>
      </c>
      <c r="L66" s="187"/>
      <c r="M66" s="187"/>
      <c r="N66" s="187"/>
      <c r="O66" s="187"/>
      <c r="P66" s="169"/>
    </row>
    <row r="67" spans="1:16" ht="16.5" thickBot="1" x14ac:dyDescent="0.3">
      <c r="A67" s="169"/>
      <c r="B67" s="179"/>
      <c r="C67" s="180"/>
      <c r="D67" s="170"/>
      <c r="E67" s="11"/>
      <c r="F67" s="174"/>
      <c r="G67" s="176"/>
      <c r="H67" s="68"/>
      <c r="I67" s="68"/>
      <c r="J67" s="68"/>
      <c r="K67" s="68"/>
      <c r="L67" s="69"/>
      <c r="M67" s="68"/>
      <c r="N67" s="70"/>
      <c r="O67" s="70"/>
      <c r="P67" s="169"/>
    </row>
    <row r="68" spans="1:16" ht="16.5" thickBot="1" x14ac:dyDescent="0.3">
      <c r="A68" s="169"/>
      <c r="B68" s="177" t="s">
        <v>144</v>
      </c>
      <c r="C68" s="180"/>
      <c r="D68" s="168"/>
      <c r="E68" s="181" t="s">
        <v>5</v>
      </c>
      <c r="F68" s="182" t="s">
        <v>52</v>
      </c>
      <c r="G68" s="183"/>
      <c r="H68" s="174" t="s">
        <v>53</v>
      </c>
      <c r="I68" s="175"/>
      <c r="J68" s="175"/>
      <c r="K68" s="176"/>
      <c r="L68" s="186" t="s">
        <v>7</v>
      </c>
      <c r="M68" s="186" t="s">
        <v>19</v>
      </c>
      <c r="N68" s="186" t="s">
        <v>20</v>
      </c>
      <c r="O68" s="186" t="s">
        <v>21</v>
      </c>
      <c r="P68" s="169"/>
    </row>
    <row r="69" spans="1:16" ht="16.5" thickBot="1" x14ac:dyDescent="0.3">
      <c r="A69" s="169"/>
      <c r="B69" s="178"/>
      <c r="C69" s="180"/>
      <c r="D69" s="169"/>
      <c r="E69" s="181"/>
      <c r="F69" s="184"/>
      <c r="G69" s="185"/>
      <c r="H69" s="68" t="s">
        <v>54</v>
      </c>
      <c r="I69" s="68" t="s">
        <v>55</v>
      </c>
      <c r="J69" s="68" t="s">
        <v>56</v>
      </c>
      <c r="K69" s="68" t="s">
        <v>57</v>
      </c>
      <c r="L69" s="187"/>
      <c r="M69" s="187"/>
      <c r="N69" s="187"/>
      <c r="O69" s="187"/>
      <c r="P69" s="169"/>
    </row>
    <row r="70" spans="1:16" ht="16.5" thickBot="1" x14ac:dyDescent="0.3">
      <c r="A70" s="170"/>
      <c r="B70" s="179"/>
      <c r="C70" s="180"/>
      <c r="D70" s="170"/>
      <c r="E70" s="11"/>
      <c r="F70" s="174"/>
      <c r="G70" s="176"/>
      <c r="H70" s="68"/>
      <c r="I70" s="68"/>
      <c r="J70" s="68"/>
      <c r="K70" s="68"/>
      <c r="L70" s="69"/>
      <c r="M70" s="68"/>
      <c r="N70" s="70"/>
      <c r="O70" s="70"/>
      <c r="P70" s="170"/>
    </row>
  </sheetData>
  <mergeCells count="183">
    <mergeCell ref="P10:P14"/>
    <mergeCell ref="F11:K11"/>
    <mergeCell ref="F12:K12"/>
    <mergeCell ref="F13:K13"/>
    <mergeCell ref="F14:K14"/>
    <mergeCell ref="N1:P1"/>
    <mergeCell ref="N2:P2"/>
    <mergeCell ref="N3:P3"/>
    <mergeCell ref="A4:P4"/>
    <mergeCell ref="A5:P5"/>
    <mergeCell ref="A7:A8"/>
    <mergeCell ref="B7:B8"/>
    <mergeCell ref="C7:C8"/>
    <mergeCell ref="D7:D8"/>
    <mergeCell ref="E7:E8"/>
    <mergeCell ref="P7:P8"/>
    <mergeCell ref="F8:K8"/>
    <mergeCell ref="A15:A22"/>
    <mergeCell ref="B15:B19"/>
    <mergeCell ref="C15:C19"/>
    <mergeCell ref="F15:K15"/>
    <mergeCell ref="H20:K20"/>
    <mergeCell ref="F7:O7"/>
    <mergeCell ref="L20:L21"/>
    <mergeCell ref="M20:M21"/>
    <mergeCell ref="N20:N21"/>
    <mergeCell ref="O20:O21"/>
    <mergeCell ref="F22:G22"/>
    <mergeCell ref="F9:K9"/>
    <mergeCell ref="A10:A14"/>
    <mergeCell ref="B10:B14"/>
    <mergeCell ref="C10:C14"/>
    <mergeCell ref="F10:K10"/>
    <mergeCell ref="B23:B27"/>
    <mergeCell ref="C23:C27"/>
    <mergeCell ref="F23:K23"/>
    <mergeCell ref="P15:P22"/>
    <mergeCell ref="F16:K16"/>
    <mergeCell ref="F17:K17"/>
    <mergeCell ref="F18:K18"/>
    <mergeCell ref="F19:K19"/>
    <mergeCell ref="B20:B22"/>
    <mergeCell ref="C20:C22"/>
    <mergeCell ref="D20:D22"/>
    <mergeCell ref="E20:E21"/>
    <mergeCell ref="F20:G21"/>
    <mergeCell ref="F29:K29"/>
    <mergeCell ref="F30:K30"/>
    <mergeCell ref="D31:D32"/>
    <mergeCell ref="E31:E32"/>
    <mergeCell ref="F31:K32"/>
    <mergeCell ref="L31:L32"/>
    <mergeCell ref="P23:P27"/>
    <mergeCell ref="F24:K24"/>
    <mergeCell ref="F25:K25"/>
    <mergeCell ref="F26:K26"/>
    <mergeCell ref="F27:K27"/>
    <mergeCell ref="F28:K28"/>
    <mergeCell ref="P28:P36"/>
    <mergeCell ref="M31:M32"/>
    <mergeCell ref="N31:N32"/>
    <mergeCell ref="O31:O32"/>
    <mergeCell ref="F33:K33"/>
    <mergeCell ref="L34:L35"/>
    <mergeCell ref="M34:M35"/>
    <mergeCell ref="N34:N35"/>
    <mergeCell ref="O34:O35"/>
    <mergeCell ref="B34:B36"/>
    <mergeCell ref="C34:C36"/>
    <mergeCell ref="D34:D36"/>
    <mergeCell ref="E34:E35"/>
    <mergeCell ref="F34:G35"/>
    <mergeCell ref="H34:K34"/>
    <mergeCell ref="B28:B33"/>
    <mergeCell ref="C28:C33"/>
    <mergeCell ref="A37:A59"/>
    <mergeCell ref="B37:B41"/>
    <mergeCell ref="C37:C41"/>
    <mergeCell ref="F37:K37"/>
    <mergeCell ref="H42:K42"/>
    <mergeCell ref="F36:G36"/>
    <mergeCell ref="A28:A36"/>
    <mergeCell ref="B45:B47"/>
    <mergeCell ref="C45:C47"/>
    <mergeCell ref="D45:D47"/>
    <mergeCell ref="E45:E46"/>
    <mergeCell ref="F45:G46"/>
    <mergeCell ref="E51:E52"/>
    <mergeCell ref="F51:G52"/>
    <mergeCell ref="B48:B50"/>
    <mergeCell ref="C48:C50"/>
    <mergeCell ref="P37:P59"/>
    <mergeCell ref="F38:K38"/>
    <mergeCell ref="F39:K39"/>
    <mergeCell ref="F40:K40"/>
    <mergeCell ref="F41:K41"/>
    <mergeCell ref="B42:B44"/>
    <mergeCell ref="C42:C44"/>
    <mergeCell ref="D42:D44"/>
    <mergeCell ref="E42:E43"/>
    <mergeCell ref="F42:G43"/>
    <mergeCell ref="H45:K45"/>
    <mergeCell ref="L45:L46"/>
    <mergeCell ref="M45:M46"/>
    <mergeCell ref="N45:N46"/>
    <mergeCell ref="O45:O46"/>
    <mergeCell ref="F47:G47"/>
    <mergeCell ref="L42:L43"/>
    <mergeCell ref="M42:M43"/>
    <mergeCell ref="N42:N43"/>
    <mergeCell ref="O42:O43"/>
    <mergeCell ref="F44:G44"/>
    <mergeCell ref="B51:B53"/>
    <mergeCell ref="C51:C53"/>
    <mergeCell ref="D51:D53"/>
    <mergeCell ref="D48:D50"/>
    <mergeCell ref="E48:E49"/>
    <mergeCell ref="F48:G49"/>
    <mergeCell ref="H51:K51"/>
    <mergeCell ref="L51:L52"/>
    <mergeCell ref="M51:M52"/>
    <mergeCell ref="N51:N52"/>
    <mergeCell ref="O51:O52"/>
    <mergeCell ref="F53:G53"/>
    <mergeCell ref="L48:L49"/>
    <mergeCell ref="M48:M49"/>
    <mergeCell ref="N48:N49"/>
    <mergeCell ref="O48:O49"/>
    <mergeCell ref="F50:G50"/>
    <mergeCell ref="H48:K48"/>
    <mergeCell ref="L54:L55"/>
    <mergeCell ref="M54:M55"/>
    <mergeCell ref="N54:N55"/>
    <mergeCell ref="O54:O55"/>
    <mergeCell ref="F56:G56"/>
    <mergeCell ref="H54:K54"/>
    <mergeCell ref="B57:B59"/>
    <mergeCell ref="C57:C59"/>
    <mergeCell ref="D57:D59"/>
    <mergeCell ref="E57:E58"/>
    <mergeCell ref="F57:G58"/>
    <mergeCell ref="B54:B56"/>
    <mergeCell ref="C54:C56"/>
    <mergeCell ref="D54:D56"/>
    <mergeCell ref="E54:E55"/>
    <mergeCell ref="F54:G55"/>
    <mergeCell ref="O68:O69"/>
    <mergeCell ref="F70:G70"/>
    <mergeCell ref="M65:M66"/>
    <mergeCell ref="N65:N66"/>
    <mergeCell ref="H57:K57"/>
    <mergeCell ref="L57:L58"/>
    <mergeCell ref="M57:M58"/>
    <mergeCell ref="N57:N58"/>
    <mergeCell ref="O57:O58"/>
    <mergeCell ref="F59:G59"/>
    <mergeCell ref="O65:O66"/>
    <mergeCell ref="F67:G67"/>
    <mergeCell ref="L65:L66"/>
    <mergeCell ref="A60:A70"/>
    <mergeCell ref="B60:B64"/>
    <mergeCell ref="C60:C64"/>
    <mergeCell ref="F60:K60"/>
    <mergeCell ref="P60:P70"/>
    <mergeCell ref="F61:K61"/>
    <mergeCell ref="F62:K62"/>
    <mergeCell ref="F63:K63"/>
    <mergeCell ref="F64:K64"/>
    <mergeCell ref="B65:B67"/>
    <mergeCell ref="B68:B70"/>
    <mergeCell ref="C68:C70"/>
    <mergeCell ref="D68:D70"/>
    <mergeCell ref="E68:E69"/>
    <mergeCell ref="F68:G69"/>
    <mergeCell ref="H68:K68"/>
    <mergeCell ref="C65:C67"/>
    <mergeCell ref="D65:D67"/>
    <mergeCell ref="E65:E66"/>
    <mergeCell ref="F65:G66"/>
    <mergeCell ref="H65:K65"/>
    <mergeCell ref="L68:L69"/>
    <mergeCell ref="M68:M69"/>
    <mergeCell ref="N68:N69"/>
  </mergeCells>
  <pageMargins left="0.7" right="0.7" top="0.75" bottom="0.75" header="0.3" footer="0.3"/>
  <pageSetup paperSize="9" scale="43" orientation="landscape" horizontalDpi="1200" verticalDpi="1200" r:id="rId1"/>
  <rowBreaks count="1" manualBreakCount="1">
    <brk id="27"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41"/>
  <sheetViews>
    <sheetView view="pageBreakPreview" topLeftCell="A135" zoomScale="70" zoomScaleNormal="100" zoomScaleSheetLayoutView="70" workbookViewId="0">
      <selection activeCell="E72" sqref="E72:E73"/>
    </sheetView>
  </sheetViews>
  <sheetFormatPr defaultRowHeight="15" x14ac:dyDescent="0.25"/>
  <cols>
    <col min="1" max="1" width="9.28515625" customWidth="1"/>
    <col min="2" max="2" width="52.7109375" customWidth="1"/>
    <col min="3" max="3" width="14" customWidth="1"/>
    <col min="4" max="4" width="17.140625" customWidth="1"/>
    <col min="5" max="5" width="19.42578125" customWidth="1"/>
    <col min="11" max="11" width="8.42578125" customWidth="1"/>
    <col min="12" max="15" width="19.7109375" customWidth="1"/>
    <col min="16" max="16" width="20.7109375" customWidth="1"/>
  </cols>
  <sheetData>
    <row r="1" spans="1:16" ht="18.75" x14ac:dyDescent="0.3">
      <c r="N1" s="244" t="s">
        <v>123</v>
      </c>
      <c r="O1" s="244"/>
      <c r="P1" s="244"/>
    </row>
    <row r="2" spans="1:16" ht="43.5" customHeight="1" x14ac:dyDescent="0.25">
      <c r="K2" s="3"/>
      <c r="N2" s="245" t="s">
        <v>122</v>
      </c>
      <c r="O2" s="245"/>
      <c r="P2" s="245"/>
    </row>
    <row r="3" spans="1:16" ht="18.75" x14ac:dyDescent="0.3">
      <c r="L3" s="3"/>
      <c r="N3" s="244"/>
      <c r="O3" s="244"/>
      <c r="P3" s="244"/>
    </row>
    <row r="4" spans="1:16" ht="26.25" customHeight="1" x14ac:dyDescent="0.25">
      <c r="A4" s="226" t="s">
        <v>91</v>
      </c>
      <c r="B4" s="226"/>
      <c r="C4" s="226"/>
      <c r="D4" s="226"/>
      <c r="E4" s="226"/>
      <c r="F4" s="226"/>
      <c r="G4" s="226"/>
      <c r="H4" s="226"/>
      <c r="I4" s="226"/>
      <c r="J4" s="226"/>
      <c r="K4" s="226"/>
      <c r="L4" s="226"/>
      <c r="M4" s="226"/>
      <c r="N4" s="226"/>
      <c r="O4" s="226"/>
      <c r="P4" s="226"/>
    </row>
    <row r="5" spans="1:16" ht="46.5" customHeight="1" thickBot="1" x14ac:dyDescent="0.3">
      <c r="A5" s="246" t="s">
        <v>60</v>
      </c>
      <c r="B5" s="246"/>
      <c r="C5" s="246"/>
      <c r="D5" s="246"/>
      <c r="E5" s="246"/>
      <c r="F5" s="246"/>
      <c r="G5" s="246"/>
      <c r="H5" s="246"/>
      <c r="I5" s="246"/>
      <c r="J5" s="246"/>
      <c r="K5" s="246"/>
      <c r="L5" s="246"/>
      <c r="M5" s="246"/>
      <c r="N5" s="246"/>
      <c r="O5" s="246"/>
      <c r="P5" s="246"/>
    </row>
    <row r="6" spans="1:16" ht="16.5" thickBot="1" x14ac:dyDescent="0.3">
      <c r="A6" s="168" t="s">
        <v>29</v>
      </c>
      <c r="B6" s="168" t="s">
        <v>41</v>
      </c>
      <c r="C6" s="168" t="s">
        <v>43</v>
      </c>
      <c r="D6" s="168" t="s">
        <v>45</v>
      </c>
      <c r="E6" s="168" t="s">
        <v>50</v>
      </c>
      <c r="F6" s="215" t="s">
        <v>51</v>
      </c>
      <c r="G6" s="215"/>
      <c r="H6" s="215"/>
      <c r="I6" s="215"/>
      <c r="J6" s="215"/>
      <c r="K6" s="215"/>
      <c r="L6" s="215"/>
      <c r="M6" s="215"/>
      <c r="N6" s="215"/>
      <c r="O6" s="216"/>
      <c r="P6" s="227" t="s">
        <v>58</v>
      </c>
    </row>
    <row r="7" spans="1:16" ht="16.5" thickBot="1" x14ac:dyDescent="0.3">
      <c r="A7" s="170"/>
      <c r="B7" s="170"/>
      <c r="C7" s="170"/>
      <c r="D7" s="170"/>
      <c r="E7" s="170"/>
      <c r="F7" s="247" t="s">
        <v>6</v>
      </c>
      <c r="G7" s="248"/>
      <c r="H7" s="248"/>
      <c r="I7" s="248"/>
      <c r="J7" s="248"/>
      <c r="K7" s="249"/>
      <c r="L7" s="13" t="s">
        <v>7</v>
      </c>
      <c r="M7" s="13" t="s">
        <v>19</v>
      </c>
      <c r="N7" s="13" t="s">
        <v>20</v>
      </c>
      <c r="O7" s="13" t="s">
        <v>21</v>
      </c>
      <c r="P7" s="228"/>
    </row>
    <row r="8" spans="1:16" ht="16.5" thickBot="1" x14ac:dyDescent="0.3">
      <c r="A8" s="5">
        <v>1</v>
      </c>
      <c r="B8" s="6">
        <v>2</v>
      </c>
      <c r="C8" s="6">
        <v>3</v>
      </c>
      <c r="D8" s="6">
        <v>4</v>
      </c>
      <c r="E8" s="6">
        <v>5</v>
      </c>
      <c r="F8" s="247">
        <v>6</v>
      </c>
      <c r="G8" s="248"/>
      <c r="H8" s="248"/>
      <c r="I8" s="248"/>
      <c r="J8" s="248"/>
      <c r="K8" s="249"/>
      <c r="L8" s="14">
        <v>7</v>
      </c>
      <c r="M8" s="16">
        <v>8</v>
      </c>
      <c r="N8" s="18">
        <v>9</v>
      </c>
      <c r="O8" s="18">
        <v>10</v>
      </c>
      <c r="P8" s="6">
        <v>11</v>
      </c>
    </row>
    <row r="9" spans="1:16" ht="16.5" thickBot="1" x14ac:dyDescent="0.3">
      <c r="A9" s="168">
        <v>1</v>
      </c>
      <c r="B9" s="250" t="s">
        <v>42</v>
      </c>
      <c r="C9" s="168" t="s">
        <v>44</v>
      </c>
      <c r="D9" s="7" t="s">
        <v>46</v>
      </c>
      <c r="E9" s="9">
        <f>F9+L9+M9+N9+O9</f>
        <v>34073.35</v>
      </c>
      <c r="F9" s="232">
        <f>SUM(F10:F15)</f>
        <v>34073.35</v>
      </c>
      <c r="G9" s="233"/>
      <c r="H9" s="233"/>
      <c r="I9" s="233"/>
      <c r="J9" s="233"/>
      <c r="K9" s="234"/>
      <c r="L9" s="12">
        <f>SUM(L10:L15)</f>
        <v>0</v>
      </c>
      <c r="M9" s="12">
        <f>SUM(M10:M15)</f>
        <v>0</v>
      </c>
      <c r="N9" s="12">
        <f>SUM(N10:N15)</f>
        <v>0</v>
      </c>
      <c r="O9" s="12">
        <f>SUM(O10:O15)</f>
        <v>0</v>
      </c>
      <c r="P9" s="168" t="s">
        <v>59</v>
      </c>
    </row>
    <row r="10" spans="1:16" ht="67.5" customHeight="1" thickBot="1" x14ac:dyDescent="0.3">
      <c r="A10" s="169"/>
      <c r="B10" s="251"/>
      <c r="C10" s="169"/>
      <c r="D10" s="8" t="s">
        <v>47</v>
      </c>
      <c r="E10" s="9">
        <f>F10+L10+M10+N10+O10</f>
        <v>0</v>
      </c>
      <c r="F10" s="232">
        <f>F17</f>
        <v>0</v>
      </c>
      <c r="G10" s="233"/>
      <c r="H10" s="233"/>
      <c r="I10" s="233"/>
      <c r="J10" s="233"/>
      <c r="K10" s="234"/>
      <c r="L10" s="12">
        <f t="shared" ref="L10:O14" si="0">L17</f>
        <v>0</v>
      </c>
      <c r="M10" s="12">
        <f t="shared" si="0"/>
        <v>0</v>
      </c>
      <c r="N10" s="12">
        <f t="shared" si="0"/>
        <v>0</v>
      </c>
      <c r="O10" s="12">
        <f t="shared" si="0"/>
        <v>0</v>
      </c>
      <c r="P10" s="169"/>
    </row>
    <row r="11" spans="1:16" ht="82.5" customHeight="1" thickBot="1" x14ac:dyDescent="0.3">
      <c r="A11" s="169"/>
      <c r="B11" s="251"/>
      <c r="C11" s="169"/>
      <c r="D11" s="8" t="s">
        <v>14</v>
      </c>
      <c r="E11" s="9">
        <f>SUM(F11:O11)</f>
        <v>26917.9</v>
      </c>
      <c r="F11" s="232">
        <f>F18</f>
        <v>26917.9</v>
      </c>
      <c r="G11" s="233"/>
      <c r="H11" s="233"/>
      <c r="I11" s="233"/>
      <c r="J11" s="233"/>
      <c r="K11" s="234"/>
      <c r="L11" s="12">
        <f t="shared" si="0"/>
        <v>0</v>
      </c>
      <c r="M11" s="12">
        <f t="shared" si="0"/>
        <v>0</v>
      </c>
      <c r="N11" s="12">
        <f t="shared" si="0"/>
        <v>0</v>
      </c>
      <c r="O11" s="12">
        <f t="shared" si="0"/>
        <v>0</v>
      </c>
      <c r="P11" s="169"/>
    </row>
    <row r="12" spans="1:16" ht="61.5" customHeight="1" thickBot="1" x14ac:dyDescent="0.3">
      <c r="A12" s="169"/>
      <c r="B12" s="251"/>
      <c r="C12" s="169"/>
      <c r="D12" s="8" t="s">
        <v>8</v>
      </c>
      <c r="E12" s="9">
        <f>E19+E36+E36+E46</f>
        <v>0</v>
      </c>
      <c r="F12" s="232">
        <f>F19+F36+F36+F46</f>
        <v>0</v>
      </c>
      <c r="G12" s="233"/>
      <c r="H12" s="233"/>
      <c r="I12" s="233"/>
      <c r="J12" s="233"/>
      <c r="K12" s="234"/>
      <c r="L12" s="12">
        <f t="shared" si="0"/>
        <v>0</v>
      </c>
      <c r="M12" s="12">
        <f t="shared" si="0"/>
        <v>0</v>
      </c>
      <c r="N12" s="12">
        <f t="shared" si="0"/>
        <v>0</v>
      </c>
      <c r="O12" s="12">
        <f t="shared" si="0"/>
        <v>0</v>
      </c>
      <c r="P12" s="169"/>
    </row>
    <row r="13" spans="1:16" ht="72.75" customHeight="1" thickBot="1" x14ac:dyDescent="0.3">
      <c r="A13" s="169"/>
      <c r="B13" s="251"/>
      <c r="C13" s="169"/>
      <c r="D13" s="8" t="s">
        <v>10</v>
      </c>
      <c r="E13" s="9">
        <f t="shared" ref="E13:E22" si="1">F13+L13+M13+N13+O13</f>
        <v>0</v>
      </c>
      <c r="F13" s="232">
        <f>F20</f>
        <v>0</v>
      </c>
      <c r="G13" s="233"/>
      <c r="H13" s="233"/>
      <c r="I13" s="233"/>
      <c r="J13" s="233"/>
      <c r="K13" s="234"/>
      <c r="L13" s="12">
        <f t="shared" si="0"/>
        <v>0</v>
      </c>
      <c r="M13" s="12">
        <f t="shared" si="0"/>
        <v>0</v>
      </c>
      <c r="N13" s="12">
        <f t="shared" si="0"/>
        <v>0</v>
      </c>
      <c r="O13" s="12">
        <f t="shared" si="0"/>
        <v>0</v>
      </c>
      <c r="P13" s="169"/>
    </row>
    <row r="14" spans="1:16" ht="90" customHeight="1" thickBot="1" x14ac:dyDescent="0.3">
      <c r="A14" s="169"/>
      <c r="B14" s="251"/>
      <c r="C14" s="169"/>
      <c r="D14" s="8" t="s">
        <v>13</v>
      </c>
      <c r="E14" s="9">
        <f>SUM(F14:O14)</f>
        <v>7155.45</v>
      </c>
      <c r="F14" s="232">
        <f>F21</f>
        <v>7155.45</v>
      </c>
      <c r="G14" s="233"/>
      <c r="H14" s="233"/>
      <c r="I14" s="233"/>
      <c r="J14" s="233"/>
      <c r="K14" s="234"/>
      <c r="L14" s="12">
        <f t="shared" si="0"/>
        <v>0</v>
      </c>
      <c r="M14" s="12">
        <f t="shared" si="0"/>
        <v>0</v>
      </c>
      <c r="N14" s="12">
        <f t="shared" si="0"/>
        <v>0</v>
      </c>
      <c r="O14" s="12">
        <f t="shared" si="0"/>
        <v>0</v>
      </c>
      <c r="P14" s="169"/>
    </row>
    <row r="15" spans="1:16" ht="42.75" customHeight="1" thickBot="1" x14ac:dyDescent="0.3">
      <c r="A15" s="169"/>
      <c r="B15" s="252"/>
      <c r="C15" s="170"/>
      <c r="D15" s="8" t="s">
        <v>48</v>
      </c>
      <c r="E15" s="9">
        <f t="shared" si="1"/>
        <v>0</v>
      </c>
      <c r="F15" s="232">
        <f>F22+F39+F48</f>
        <v>0</v>
      </c>
      <c r="G15" s="233"/>
      <c r="H15" s="233"/>
      <c r="I15" s="233"/>
      <c r="J15" s="233"/>
      <c r="K15" s="234"/>
      <c r="L15" s="12">
        <v>0</v>
      </c>
      <c r="M15" s="12">
        <f>M22+M39+M48</f>
        <v>0</v>
      </c>
      <c r="N15" s="12">
        <f>N22+N39+N48</f>
        <v>0</v>
      </c>
      <c r="O15" s="12">
        <f>O22+O39+O48</f>
        <v>0</v>
      </c>
      <c r="P15" s="169"/>
    </row>
    <row r="16" spans="1:16" ht="16.5" thickBot="1" x14ac:dyDescent="0.3">
      <c r="A16" s="253" t="s">
        <v>30</v>
      </c>
      <c r="B16" s="214" t="s">
        <v>61</v>
      </c>
      <c r="C16" s="180" t="s">
        <v>44</v>
      </c>
      <c r="D16" s="7" t="s">
        <v>46</v>
      </c>
      <c r="E16" s="9">
        <f t="shared" si="1"/>
        <v>34073.35</v>
      </c>
      <c r="F16" s="232">
        <f>F17+F19+F20+F22+F18+F21</f>
        <v>34073.35</v>
      </c>
      <c r="G16" s="233"/>
      <c r="H16" s="233"/>
      <c r="I16" s="233"/>
      <c r="J16" s="233"/>
      <c r="K16" s="234"/>
      <c r="L16" s="12">
        <f>SUM(L17:L22)</f>
        <v>0</v>
      </c>
      <c r="M16" s="9">
        <f>M17+M19+M20+M22</f>
        <v>0</v>
      </c>
      <c r="N16" s="9">
        <f>N17+N19+N20+N22</f>
        <v>0</v>
      </c>
      <c r="O16" s="9">
        <f>O17+O19+O20+O22</f>
        <v>0</v>
      </c>
      <c r="P16" s="168" t="s">
        <v>59</v>
      </c>
    </row>
    <row r="17" spans="1:16" ht="69.75" customHeight="1" thickBot="1" x14ac:dyDescent="0.3">
      <c r="A17" s="254"/>
      <c r="B17" s="214"/>
      <c r="C17" s="180"/>
      <c r="D17" s="8" t="s">
        <v>49</v>
      </c>
      <c r="E17" s="9">
        <f t="shared" si="1"/>
        <v>0</v>
      </c>
      <c r="F17" s="232">
        <v>0</v>
      </c>
      <c r="G17" s="233"/>
      <c r="H17" s="233"/>
      <c r="I17" s="233"/>
      <c r="J17" s="233"/>
      <c r="K17" s="234"/>
      <c r="L17" s="15">
        <v>0</v>
      </c>
      <c r="M17" s="12">
        <v>0</v>
      </c>
      <c r="N17" s="19">
        <v>0</v>
      </c>
      <c r="O17" s="19">
        <v>0</v>
      </c>
      <c r="P17" s="169"/>
    </row>
    <row r="18" spans="1:16" ht="85.5" customHeight="1" thickBot="1" x14ac:dyDescent="0.3">
      <c r="A18" s="254"/>
      <c r="B18" s="214"/>
      <c r="C18" s="180"/>
      <c r="D18" s="8" t="s">
        <v>14</v>
      </c>
      <c r="E18" s="9">
        <f>SUM(F18:O18)</f>
        <v>26917.9</v>
      </c>
      <c r="F18" s="232">
        <v>26917.9</v>
      </c>
      <c r="G18" s="233"/>
      <c r="H18" s="233"/>
      <c r="I18" s="233"/>
      <c r="J18" s="233"/>
      <c r="K18" s="234"/>
      <c r="L18" s="15">
        <v>0</v>
      </c>
      <c r="M18" s="12">
        <v>0</v>
      </c>
      <c r="N18" s="19">
        <v>0</v>
      </c>
      <c r="O18" s="19">
        <v>0</v>
      </c>
      <c r="P18" s="169"/>
    </row>
    <row r="19" spans="1:16" ht="55.5" customHeight="1" thickBot="1" x14ac:dyDescent="0.3">
      <c r="A19" s="254"/>
      <c r="B19" s="214"/>
      <c r="C19" s="180"/>
      <c r="D19" s="8" t="s">
        <v>8</v>
      </c>
      <c r="E19" s="9">
        <f t="shared" si="1"/>
        <v>0</v>
      </c>
      <c r="F19" s="232">
        <v>0</v>
      </c>
      <c r="G19" s="233"/>
      <c r="H19" s="233"/>
      <c r="I19" s="233"/>
      <c r="J19" s="233"/>
      <c r="K19" s="234"/>
      <c r="L19" s="15">
        <v>0</v>
      </c>
      <c r="M19" s="12">
        <v>0</v>
      </c>
      <c r="N19" s="19">
        <v>0</v>
      </c>
      <c r="O19" s="19">
        <v>0</v>
      </c>
      <c r="P19" s="169"/>
    </row>
    <row r="20" spans="1:16" ht="72" customHeight="1" thickBot="1" x14ac:dyDescent="0.3">
      <c r="A20" s="254"/>
      <c r="B20" s="214"/>
      <c r="C20" s="180"/>
      <c r="D20" s="20" t="s">
        <v>10</v>
      </c>
      <c r="E20" s="10">
        <f t="shared" si="1"/>
        <v>0</v>
      </c>
      <c r="F20" s="239">
        <v>0</v>
      </c>
      <c r="G20" s="256"/>
      <c r="H20" s="256"/>
      <c r="I20" s="256"/>
      <c r="J20" s="256"/>
      <c r="K20" s="240"/>
      <c r="L20" s="15">
        <v>0</v>
      </c>
      <c r="M20" s="17">
        <v>0</v>
      </c>
      <c r="N20" s="17">
        <v>0</v>
      </c>
      <c r="O20" s="17">
        <v>0</v>
      </c>
      <c r="P20" s="169"/>
    </row>
    <row r="21" spans="1:16" ht="81" customHeight="1" thickBot="1" x14ac:dyDescent="0.3">
      <c r="A21" s="254"/>
      <c r="B21" s="214"/>
      <c r="C21" s="180"/>
      <c r="D21" s="20" t="s">
        <v>13</v>
      </c>
      <c r="E21" s="10">
        <f>SUM(F21:O21)</f>
        <v>7155.45</v>
      </c>
      <c r="F21" s="232">
        <v>7155.45</v>
      </c>
      <c r="G21" s="233"/>
      <c r="H21" s="233"/>
      <c r="I21" s="233"/>
      <c r="J21" s="233"/>
      <c r="K21" s="234"/>
      <c r="L21" s="15">
        <v>0</v>
      </c>
      <c r="M21" s="17">
        <v>0</v>
      </c>
      <c r="N21" s="22">
        <v>0</v>
      </c>
      <c r="O21" s="22">
        <v>0</v>
      </c>
      <c r="P21" s="169"/>
    </row>
    <row r="22" spans="1:16" ht="39" customHeight="1" thickBot="1" x14ac:dyDescent="0.3">
      <c r="A22" s="254"/>
      <c r="B22" s="214"/>
      <c r="C22" s="180"/>
      <c r="D22" s="7" t="s">
        <v>48</v>
      </c>
      <c r="E22" s="9">
        <f t="shared" si="1"/>
        <v>0</v>
      </c>
      <c r="F22" s="232">
        <v>0</v>
      </c>
      <c r="G22" s="233"/>
      <c r="H22" s="233"/>
      <c r="I22" s="233"/>
      <c r="J22" s="233"/>
      <c r="K22" s="234"/>
      <c r="L22" s="15">
        <v>0</v>
      </c>
      <c r="M22" s="12">
        <v>0</v>
      </c>
      <c r="N22" s="19">
        <v>0</v>
      </c>
      <c r="O22" s="19">
        <v>0</v>
      </c>
      <c r="P22" s="169"/>
    </row>
    <row r="23" spans="1:16" ht="30" customHeight="1" thickBot="1" x14ac:dyDescent="0.3">
      <c r="A23" s="254"/>
      <c r="B23" s="210" t="s">
        <v>62</v>
      </c>
      <c r="C23" s="180"/>
      <c r="D23" s="168"/>
      <c r="E23" s="181" t="s">
        <v>5</v>
      </c>
      <c r="F23" s="239" t="s">
        <v>52</v>
      </c>
      <c r="G23" s="240"/>
      <c r="H23" s="232" t="s">
        <v>53</v>
      </c>
      <c r="I23" s="233"/>
      <c r="J23" s="233"/>
      <c r="K23" s="234"/>
      <c r="L23" s="237" t="s">
        <v>7</v>
      </c>
      <c r="M23" s="237" t="s">
        <v>19</v>
      </c>
      <c r="N23" s="237" t="s">
        <v>20</v>
      </c>
      <c r="O23" s="237" t="s">
        <v>21</v>
      </c>
      <c r="P23" s="169"/>
    </row>
    <row r="24" spans="1:16" ht="30" customHeight="1" thickBot="1" x14ac:dyDescent="0.3">
      <c r="A24" s="254"/>
      <c r="B24" s="188"/>
      <c r="C24" s="180"/>
      <c r="D24" s="169"/>
      <c r="E24" s="181"/>
      <c r="F24" s="241"/>
      <c r="G24" s="242"/>
      <c r="H24" s="12" t="s">
        <v>54</v>
      </c>
      <c r="I24" s="12" t="s">
        <v>55</v>
      </c>
      <c r="J24" s="12" t="s">
        <v>56</v>
      </c>
      <c r="K24" s="12" t="s">
        <v>57</v>
      </c>
      <c r="L24" s="238"/>
      <c r="M24" s="238"/>
      <c r="N24" s="238"/>
      <c r="O24" s="238"/>
      <c r="P24" s="169"/>
    </row>
    <row r="25" spans="1:16" ht="30" customHeight="1" thickBot="1" x14ac:dyDescent="0.3">
      <c r="A25" s="255"/>
      <c r="B25" s="189"/>
      <c r="C25" s="180"/>
      <c r="D25" s="170"/>
      <c r="E25" s="11"/>
      <c r="F25" s="232"/>
      <c r="G25" s="234"/>
      <c r="H25" s="12"/>
      <c r="I25" s="12"/>
      <c r="J25" s="12"/>
      <c r="K25" s="12"/>
      <c r="L25" s="15"/>
      <c r="M25" s="12"/>
      <c r="N25" s="19"/>
      <c r="O25" s="19"/>
      <c r="P25" s="170"/>
    </row>
    <row r="26" spans="1:16" ht="16.5" thickBot="1" x14ac:dyDescent="0.3">
      <c r="A26" s="123"/>
      <c r="B26" s="207" t="s">
        <v>63</v>
      </c>
      <c r="C26" s="168" t="s">
        <v>44</v>
      </c>
      <c r="D26" s="7" t="s">
        <v>46</v>
      </c>
      <c r="E26" s="9">
        <f>E27+E28+E29+E30+E31</f>
        <v>1399962.58</v>
      </c>
      <c r="F26" s="232">
        <f>F27+F28+F29+F30+F31+F32</f>
        <v>445898.35000000003</v>
      </c>
      <c r="G26" s="233"/>
      <c r="H26" s="233"/>
      <c r="I26" s="233"/>
      <c r="J26" s="233"/>
      <c r="K26" s="234"/>
      <c r="L26" s="12">
        <f>L27+L28+L29+L30+L31+L32</f>
        <v>227767</v>
      </c>
      <c r="M26" s="12">
        <f>M27+M28+M29+M30+M31+M32</f>
        <v>241792.23</v>
      </c>
      <c r="N26" s="12">
        <f>N27+N28+N29+N30+N31+N32</f>
        <v>242252.5</v>
      </c>
      <c r="O26" s="12">
        <f>O27+O28+O29+O30+O31+O32</f>
        <v>242252.5</v>
      </c>
      <c r="P26" s="168" t="s">
        <v>118</v>
      </c>
    </row>
    <row r="27" spans="1:16" ht="68.25" customHeight="1" thickBot="1" x14ac:dyDescent="0.3">
      <c r="A27" s="116"/>
      <c r="B27" s="208"/>
      <c r="C27" s="169"/>
      <c r="D27" s="8" t="s">
        <v>49</v>
      </c>
      <c r="E27" s="9">
        <f>F27+L27+M27+N27+O27</f>
        <v>4663.93</v>
      </c>
      <c r="F27" s="232">
        <f>F34+F44+F53</f>
        <v>3289.93</v>
      </c>
      <c r="G27" s="233"/>
      <c r="H27" s="233"/>
      <c r="I27" s="233"/>
      <c r="J27" s="233"/>
      <c r="K27" s="234"/>
      <c r="L27" s="15">
        <f>L34+L44+L53</f>
        <v>687</v>
      </c>
      <c r="M27" s="15">
        <f>M34+M44+M53</f>
        <v>687</v>
      </c>
      <c r="N27" s="15">
        <f>N34+N44+N53</f>
        <v>0</v>
      </c>
      <c r="O27" s="15">
        <f>O34+O44+O53</f>
        <v>0</v>
      </c>
      <c r="P27" s="169"/>
    </row>
    <row r="28" spans="1:16" ht="87.75" customHeight="1" thickBot="1" x14ac:dyDescent="0.3">
      <c r="A28" s="116"/>
      <c r="B28" s="208"/>
      <c r="C28" s="169"/>
      <c r="D28" s="8" t="s">
        <v>14</v>
      </c>
      <c r="E28" s="9">
        <f>SUM(F28:O28)</f>
        <v>3255.1</v>
      </c>
      <c r="F28" s="232">
        <f>F35</f>
        <v>3255.1</v>
      </c>
      <c r="G28" s="233"/>
      <c r="H28" s="233"/>
      <c r="I28" s="233"/>
      <c r="J28" s="233"/>
      <c r="K28" s="234"/>
      <c r="L28" s="15">
        <f>L35+L45</f>
        <v>0</v>
      </c>
      <c r="M28" s="15">
        <f>M35+M45</f>
        <v>0</v>
      </c>
      <c r="N28" s="15">
        <f>N35+N45</f>
        <v>0</v>
      </c>
      <c r="O28" s="15">
        <f>O35+O45</f>
        <v>0</v>
      </c>
      <c r="P28" s="169"/>
    </row>
    <row r="29" spans="1:16" ht="60" customHeight="1" thickBot="1" x14ac:dyDescent="0.3">
      <c r="A29" s="116">
        <v>2</v>
      </c>
      <c r="B29" s="208"/>
      <c r="C29" s="169"/>
      <c r="D29" s="8" t="s">
        <v>8</v>
      </c>
      <c r="E29" s="9">
        <f>F29+L29+M29+N29+O29</f>
        <v>0</v>
      </c>
      <c r="F29" s="232">
        <v>0</v>
      </c>
      <c r="G29" s="233"/>
      <c r="H29" s="233"/>
      <c r="I29" s="233"/>
      <c r="J29" s="233"/>
      <c r="K29" s="234"/>
      <c r="L29" s="15">
        <v>0</v>
      </c>
      <c r="M29" s="12">
        <v>0</v>
      </c>
      <c r="N29" s="19">
        <v>0</v>
      </c>
      <c r="O29" s="19">
        <v>0</v>
      </c>
      <c r="P29" s="169"/>
    </row>
    <row r="30" spans="1:16" ht="72" customHeight="1" thickBot="1" x14ac:dyDescent="0.3">
      <c r="A30" s="116"/>
      <c r="B30" s="208"/>
      <c r="C30" s="169"/>
      <c r="D30" s="8" t="s">
        <v>10</v>
      </c>
      <c r="E30" s="9">
        <v>1367599.44</v>
      </c>
      <c r="F30" s="232">
        <v>432109.21</v>
      </c>
      <c r="G30" s="233"/>
      <c r="H30" s="233"/>
      <c r="I30" s="233"/>
      <c r="J30" s="233"/>
      <c r="K30" s="234"/>
      <c r="L30" s="15">
        <v>222280</v>
      </c>
      <c r="M30" s="15">
        <v>236305.23</v>
      </c>
      <c r="N30" s="15">
        <f>N37+N47+N55+N63+N72+N89+N99+N107+N81+N64</f>
        <v>238452.5</v>
      </c>
      <c r="O30" s="15">
        <f>O37+O47+O55+O63+O72+O89+O99+O107+O81+O64</f>
        <v>238452.5</v>
      </c>
      <c r="P30" s="169"/>
    </row>
    <row r="31" spans="1:16" ht="81" customHeight="1" thickBot="1" x14ac:dyDescent="0.3">
      <c r="A31" s="116"/>
      <c r="B31" s="208"/>
      <c r="C31" s="169"/>
      <c r="D31" s="8" t="s">
        <v>13</v>
      </c>
      <c r="E31" s="9">
        <v>24444.11</v>
      </c>
      <c r="F31" s="232">
        <v>7244.11</v>
      </c>
      <c r="G31" s="233"/>
      <c r="H31" s="233"/>
      <c r="I31" s="233"/>
      <c r="J31" s="233"/>
      <c r="K31" s="234"/>
      <c r="L31" s="15">
        <v>4800</v>
      </c>
      <c r="M31" s="15">
        <v>4800</v>
      </c>
      <c r="N31" s="15">
        <f>N90+N91</f>
        <v>3800</v>
      </c>
      <c r="O31" s="15">
        <f>O90+O91</f>
        <v>3800</v>
      </c>
      <c r="P31" s="169"/>
    </row>
    <row r="32" spans="1:16" ht="39.75" customHeight="1" thickBot="1" x14ac:dyDescent="0.3">
      <c r="A32" s="116"/>
      <c r="B32" s="209"/>
      <c r="C32" s="170"/>
      <c r="D32" s="8" t="s">
        <v>48</v>
      </c>
      <c r="E32" s="9">
        <f>F32+L32+M32+N32+O32</f>
        <v>0</v>
      </c>
      <c r="F32" s="232">
        <v>0</v>
      </c>
      <c r="G32" s="233"/>
      <c r="H32" s="233"/>
      <c r="I32" s="233"/>
      <c r="J32" s="233"/>
      <c r="K32" s="234"/>
      <c r="L32" s="15">
        <v>0</v>
      </c>
      <c r="M32" s="12">
        <v>0</v>
      </c>
      <c r="N32" s="19">
        <v>0</v>
      </c>
      <c r="O32" s="19">
        <v>0</v>
      </c>
      <c r="P32" s="170"/>
    </row>
    <row r="33" spans="1:16" ht="16.5" thickBot="1" x14ac:dyDescent="0.3">
      <c r="A33" s="198" t="s">
        <v>31</v>
      </c>
      <c r="B33" s="190" t="s">
        <v>64</v>
      </c>
      <c r="C33" s="168" t="s">
        <v>44</v>
      </c>
      <c r="D33" s="7" t="s">
        <v>46</v>
      </c>
      <c r="E33" s="9">
        <f t="shared" ref="E33:E53" si="2">F33+L33+M33+N33+O33</f>
        <v>4120.3899999999994</v>
      </c>
      <c r="F33" s="232">
        <f>SUM(F34:K39)</f>
        <v>4120.3899999999994</v>
      </c>
      <c r="G33" s="233"/>
      <c r="H33" s="233"/>
      <c r="I33" s="233"/>
      <c r="J33" s="233"/>
      <c r="K33" s="234"/>
      <c r="L33" s="12">
        <f>SUM(L34:L39)</f>
        <v>0</v>
      </c>
      <c r="M33" s="12">
        <f>SUM(M34:M39)</f>
        <v>0</v>
      </c>
      <c r="N33" s="12">
        <f>SUM(N34:N39)</f>
        <v>0</v>
      </c>
      <c r="O33" s="12">
        <f>SUM(O34:O39)</f>
        <v>0</v>
      </c>
      <c r="P33" s="168" t="s">
        <v>59</v>
      </c>
    </row>
    <row r="34" spans="1:16" ht="68.25" customHeight="1" thickBot="1" x14ac:dyDescent="0.3">
      <c r="A34" s="199"/>
      <c r="B34" s="191"/>
      <c r="C34" s="169"/>
      <c r="D34" s="8" t="s">
        <v>49</v>
      </c>
      <c r="E34" s="9">
        <f t="shared" si="2"/>
        <v>0</v>
      </c>
      <c r="F34" s="232">
        <v>0</v>
      </c>
      <c r="G34" s="233"/>
      <c r="H34" s="233"/>
      <c r="I34" s="233"/>
      <c r="J34" s="233"/>
      <c r="K34" s="234"/>
      <c r="L34" s="15">
        <v>0</v>
      </c>
      <c r="M34" s="12">
        <v>0</v>
      </c>
      <c r="N34" s="19">
        <v>0</v>
      </c>
      <c r="O34" s="19">
        <v>0</v>
      </c>
      <c r="P34" s="169"/>
    </row>
    <row r="35" spans="1:16" ht="81.75" customHeight="1" thickBot="1" x14ac:dyDescent="0.3">
      <c r="A35" s="199"/>
      <c r="B35" s="191"/>
      <c r="C35" s="169"/>
      <c r="D35" s="8" t="s">
        <v>14</v>
      </c>
      <c r="E35" s="9">
        <f>SUM(F35:O35)</f>
        <v>3255.1</v>
      </c>
      <c r="F35" s="232">
        <v>3255.1</v>
      </c>
      <c r="G35" s="233"/>
      <c r="H35" s="233"/>
      <c r="I35" s="233"/>
      <c r="J35" s="233"/>
      <c r="K35" s="234"/>
      <c r="L35" s="15">
        <v>0</v>
      </c>
      <c r="M35" s="12">
        <v>0</v>
      </c>
      <c r="N35" s="19">
        <v>0</v>
      </c>
      <c r="O35" s="19">
        <v>0</v>
      </c>
      <c r="P35" s="169"/>
    </row>
    <row r="36" spans="1:16" ht="65.25" customHeight="1" thickBot="1" x14ac:dyDescent="0.3">
      <c r="A36" s="199"/>
      <c r="B36" s="191"/>
      <c r="C36" s="169"/>
      <c r="D36" s="8" t="s">
        <v>8</v>
      </c>
      <c r="E36" s="9">
        <f t="shared" si="2"/>
        <v>0</v>
      </c>
      <c r="F36" s="232">
        <v>0</v>
      </c>
      <c r="G36" s="233"/>
      <c r="H36" s="233"/>
      <c r="I36" s="233"/>
      <c r="J36" s="233"/>
      <c r="K36" s="234"/>
      <c r="L36" s="15">
        <v>0</v>
      </c>
      <c r="M36" s="12">
        <v>0</v>
      </c>
      <c r="N36" s="19">
        <v>0</v>
      </c>
      <c r="O36" s="19">
        <v>0</v>
      </c>
      <c r="P36" s="169"/>
    </row>
    <row r="37" spans="1:16" ht="41.25" customHeight="1" x14ac:dyDescent="0.25">
      <c r="A37" s="199"/>
      <c r="B37" s="191"/>
      <c r="C37" s="169"/>
      <c r="D37" s="201" t="s">
        <v>111</v>
      </c>
      <c r="E37" s="203">
        <f>SUM(F37:O38)</f>
        <v>865.29</v>
      </c>
      <c r="F37" s="239">
        <v>865.29</v>
      </c>
      <c r="G37" s="256"/>
      <c r="H37" s="256"/>
      <c r="I37" s="256"/>
      <c r="J37" s="256"/>
      <c r="K37" s="240"/>
      <c r="L37" s="237">
        <v>0</v>
      </c>
      <c r="M37" s="237">
        <v>0</v>
      </c>
      <c r="N37" s="237">
        <v>0</v>
      </c>
      <c r="O37" s="237">
        <v>0</v>
      </c>
      <c r="P37" s="169"/>
    </row>
    <row r="38" spans="1:16" ht="39.75" customHeight="1" thickBot="1" x14ac:dyDescent="0.3">
      <c r="A38" s="199"/>
      <c r="B38" s="191"/>
      <c r="C38" s="169"/>
      <c r="D38" s="202"/>
      <c r="E38" s="204"/>
      <c r="F38" s="241"/>
      <c r="G38" s="257"/>
      <c r="H38" s="257"/>
      <c r="I38" s="257"/>
      <c r="J38" s="257"/>
      <c r="K38" s="242"/>
      <c r="L38" s="238"/>
      <c r="M38" s="238"/>
      <c r="N38" s="238"/>
      <c r="O38" s="238"/>
      <c r="P38" s="169"/>
    </row>
    <row r="39" spans="1:16" ht="43.5" customHeight="1" thickBot="1" x14ac:dyDescent="0.3">
      <c r="A39" s="199"/>
      <c r="B39" s="192"/>
      <c r="C39" s="170"/>
      <c r="D39" s="8" t="s">
        <v>48</v>
      </c>
      <c r="E39" s="9">
        <f t="shared" si="2"/>
        <v>0</v>
      </c>
      <c r="F39" s="232">
        <v>0</v>
      </c>
      <c r="G39" s="233"/>
      <c r="H39" s="233"/>
      <c r="I39" s="233"/>
      <c r="J39" s="233"/>
      <c r="K39" s="234"/>
      <c r="L39" s="15">
        <v>0</v>
      </c>
      <c r="M39" s="12">
        <v>0</v>
      </c>
      <c r="N39" s="19">
        <v>0</v>
      </c>
      <c r="O39" s="19">
        <v>0</v>
      </c>
      <c r="P39" s="169"/>
    </row>
    <row r="40" spans="1:16" ht="30" customHeight="1" thickBot="1" x14ac:dyDescent="0.3">
      <c r="A40" s="199"/>
      <c r="B40" s="229" t="s">
        <v>65</v>
      </c>
      <c r="C40" s="168"/>
      <c r="D40" s="168"/>
      <c r="E40" s="203"/>
      <c r="F40" s="239" t="s">
        <v>52</v>
      </c>
      <c r="G40" s="240"/>
      <c r="H40" s="232" t="s">
        <v>53</v>
      </c>
      <c r="I40" s="233"/>
      <c r="J40" s="233"/>
      <c r="K40" s="234"/>
      <c r="L40" s="237" t="s">
        <v>7</v>
      </c>
      <c r="M40" s="237" t="s">
        <v>19</v>
      </c>
      <c r="N40" s="237" t="s">
        <v>20</v>
      </c>
      <c r="O40" s="237" t="s">
        <v>21</v>
      </c>
      <c r="P40" s="169"/>
    </row>
    <row r="41" spans="1:16" ht="30" customHeight="1" thickBot="1" x14ac:dyDescent="0.3">
      <c r="A41" s="199"/>
      <c r="B41" s="230"/>
      <c r="C41" s="169"/>
      <c r="D41" s="169"/>
      <c r="E41" s="243"/>
      <c r="F41" s="241"/>
      <c r="G41" s="242"/>
      <c r="H41" s="12" t="s">
        <v>54</v>
      </c>
      <c r="I41" s="12" t="s">
        <v>55</v>
      </c>
      <c r="J41" s="12" t="s">
        <v>56</v>
      </c>
      <c r="K41" s="12" t="s">
        <v>57</v>
      </c>
      <c r="L41" s="238"/>
      <c r="M41" s="238"/>
      <c r="N41" s="238"/>
      <c r="O41" s="238"/>
      <c r="P41" s="169"/>
    </row>
    <row r="42" spans="1:16" ht="30" customHeight="1" thickBot="1" x14ac:dyDescent="0.3">
      <c r="A42" s="200"/>
      <c r="B42" s="231"/>
      <c r="C42" s="170"/>
      <c r="D42" s="170"/>
      <c r="E42" s="204"/>
      <c r="F42" s="232">
        <v>3408.1</v>
      </c>
      <c r="G42" s="234"/>
      <c r="H42" s="12" t="s">
        <v>93</v>
      </c>
      <c r="I42" s="12" t="s">
        <v>93</v>
      </c>
      <c r="J42" s="12" t="s">
        <v>93</v>
      </c>
      <c r="K42" s="12" t="s">
        <v>93</v>
      </c>
      <c r="L42" s="15"/>
      <c r="M42" s="12"/>
      <c r="N42" s="19"/>
      <c r="O42" s="19"/>
      <c r="P42" s="170"/>
    </row>
    <row r="43" spans="1:16" ht="16.5" thickBot="1" x14ac:dyDescent="0.3">
      <c r="A43" s="168" t="s">
        <v>32</v>
      </c>
      <c r="B43" s="190" t="s">
        <v>66</v>
      </c>
      <c r="C43" s="168" t="s">
        <v>44</v>
      </c>
      <c r="D43" s="7" t="s">
        <v>46</v>
      </c>
      <c r="E43" s="9">
        <f t="shared" si="2"/>
        <v>2856.8999999999996</v>
      </c>
      <c r="F43" s="232">
        <f>F44+F46+F47+F48+F45</f>
        <v>2856.8999999999996</v>
      </c>
      <c r="G43" s="233"/>
      <c r="H43" s="233"/>
      <c r="I43" s="233"/>
      <c r="J43" s="233"/>
      <c r="K43" s="234"/>
      <c r="L43" s="12">
        <f>SUM(L44:L48)</f>
        <v>0</v>
      </c>
      <c r="M43" s="12">
        <f>SUM(M44:M48)</f>
        <v>0</v>
      </c>
      <c r="N43" s="12">
        <f>SUM(N44:N48)</f>
        <v>0</v>
      </c>
      <c r="O43" s="12">
        <f>SUM(O44:O48)</f>
        <v>0</v>
      </c>
      <c r="P43" s="168" t="s">
        <v>59</v>
      </c>
    </row>
    <row r="44" spans="1:16" ht="77.25" customHeight="1" thickBot="1" x14ac:dyDescent="0.3">
      <c r="A44" s="169"/>
      <c r="B44" s="191"/>
      <c r="C44" s="169"/>
      <c r="D44" s="8" t="s">
        <v>49</v>
      </c>
      <c r="E44" s="9">
        <f t="shared" si="2"/>
        <v>2256.9299999999998</v>
      </c>
      <c r="F44" s="232">
        <v>2256.9299999999998</v>
      </c>
      <c r="G44" s="233"/>
      <c r="H44" s="233"/>
      <c r="I44" s="233"/>
      <c r="J44" s="233"/>
      <c r="K44" s="234"/>
      <c r="L44" s="15">
        <v>0</v>
      </c>
      <c r="M44" s="12">
        <v>0</v>
      </c>
      <c r="N44" s="19">
        <v>0</v>
      </c>
      <c r="O44" s="19">
        <v>0</v>
      </c>
      <c r="P44" s="169"/>
    </row>
    <row r="45" spans="1:16" ht="81.75" customHeight="1" thickBot="1" x14ac:dyDescent="0.3">
      <c r="A45" s="169"/>
      <c r="B45" s="191"/>
      <c r="C45" s="169"/>
      <c r="D45" s="8" t="s">
        <v>14</v>
      </c>
      <c r="E45" s="9">
        <f>SUM(F45:O45)</f>
        <v>0</v>
      </c>
      <c r="F45" s="232">
        <v>0</v>
      </c>
      <c r="G45" s="233"/>
      <c r="H45" s="233"/>
      <c r="I45" s="233"/>
      <c r="J45" s="233"/>
      <c r="K45" s="234"/>
      <c r="L45" s="15">
        <v>0</v>
      </c>
      <c r="M45" s="12">
        <v>0</v>
      </c>
      <c r="N45" s="19">
        <v>0</v>
      </c>
      <c r="O45" s="19">
        <v>0</v>
      </c>
      <c r="P45" s="169"/>
    </row>
    <row r="46" spans="1:16" ht="57.75" customHeight="1" thickBot="1" x14ac:dyDescent="0.3">
      <c r="A46" s="169"/>
      <c r="B46" s="191"/>
      <c r="C46" s="169"/>
      <c r="D46" s="8" t="s">
        <v>8</v>
      </c>
      <c r="E46" s="9">
        <f t="shared" si="2"/>
        <v>0</v>
      </c>
      <c r="F46" s="232">
        <v>0</v>
      </c>
      <c r="G46" s="233"/>
      <c r="H46" s="233"/>
      <c r="I46" s="233"/>
      <c r="J46" s="233"/>
      <c r="K46" s="234"/>
      <c r="L46" s="15">
        <v>0</v>
      </c>
      <c r="M46" s="12">
        <v>0</v>
      </c>
      <c r="N46" s="19">
        <v>0</v>
      </c>
      <c r="O46" s="19">
        <v>0</v>
      </c>
      <c r="P46" s="169"/>
    </row>
    <row r="47" spans="1:16" ht="74.25" customHeight="1" thickBot="1" x14ac:dyDescent="0.3">
      <c r="A47" s="169"/>
      <c r="B47" s="191"/>
      <c r="C47" s="169"/>
      <c r="D47" s="8" t="s">
        <v>10</v>
      </c>
      <c r="E47" s="9">
        <f t="shared" si="2"/>
        <v>599.97</v>
      </c>
      <c r="F47" s="232">
        <v>599.97</v>
      </c>
      <c r="G47" s="233"/>
      <c r="H47" s="233"/>
      <c r="I47" s="233"/>
      <c r="J47" s="233"/>
      <c r="K47" s="234"/>
      <c r="L47" s="15">
        <v>0</v>
      </c>
      <c r="M47" s="12">
        <v>0</v>
      </c>
      <c r="N47" s="12">
        <v>0</v>
      </c>
      <c r="O47" s="12">
        <v>0</v>
      </c>
      <c r="P47" s="169"/>
    </row>
    <row r="48" spans="1:16" ht="46.5" customHeight="1" thickBot="1" x14ac:dyDescent="0.3">
      <c r="A48" s="169"/>
      <c r="B48" s="192"/>
      <c r="C48" s="170"/>
      <c r="D48" s="8" t="s">
        <v>48</v>
      </c>
      <c r="E48" s="9">
        <f t="shared" si="2"/>
        <v>0</v>
      </c>
      <c r="F48" s="232">
        <v>0</v>
      </c>
      <c r="G48" s="233"/>
      <c r="H48" s="233"/>
      <c r="I48" s="233"/>
      <c r="J48" s="233"/>
      <c r="K48" s="234"/>
      <c r="L48" s="15">
        <v>0</v>
      </c>
      <c r="M48" s="12">
        <v>0</v>
      </c>
      <c r="N48" s="19">
        <v>0</v>
      </c>
      <c r="O48" s="19">
        <v>0</v>
      </c>
      <c r="P48" s="169"/>
    </row>
    <row r="49" spans="1:16" ht="30" customHeight="1" thickBot="1" x14ac:dyDescent="0.3">
      <c r="A49" s="169"/>
      <c r="B49" s="229" t="s">
        <v>67</v>
      </c>
      <c r="C49" s="180"/>
      <c r="D49" s="168"/>
      <c r="E49" s="203"/>
      <c r="F49" s="239" t="s">
        <v>52</v>
      </c>
      <c r="G49" s="240"/>
      <c r="H49" s="232" t="s">
        <v>53</v>
      </c>
      <c r="I49" s="233"/>
      <c r="J49" s="233"/>
      <c r="K49" s="234"/>
      <c r="L49" s="237" t="s">
        <v>7</v>
      </c>
      <c r="M49" s="237" t="s">
        <v>19</v>
      </c>
      <c r="N49" s="237" t="s">
        <v>20</v>
      </c>
      <c r="O49" s="237" t="s">
        <v>21</v>
      </c>
      <c r="P49" s="169"/>
    </row>
    <row r="50" spans="1:16" ht="30" customHeight="1" thickBot="1" x14ac:dyDescent="0.3">
      <c r="A50" s="169"/>
      <c r="B50" s="230"/>
      <c r="C50" s="180"/>
      <c r="D50" s="169"/>
      <c r="E50" s="243"/>
      <c r="F50" s="241"/>
      <c r="G50" s="242"/>
      <c r="H50" s="12" t="s">
        <v>54</v>
      </c>
      <c r="I50" s="12" t="s">
        <v>55</v>
      </c>
      <c r="J50" s="12" t="s">
        <v>56</v>
      </c>
      <c r="K50" s="12" t="s">
        <v>57</v>
      </c>
      <c r="L50" s="238"/>
      <c r="M50" s="238"/>
      <c r="N50" s="238"/>
      <c r="O50" s="238"/>
      <c r="P50" s="169"/>
    </row>
    <row r="51" spans="1:16" ht="30" customHeight="1" thickBot="1" x14ac:dyDescent="0.3">
      <c r="A51" s="169"/>
      <c r="B51" s="231"/>
      <c r="C51" s="180"/>
      <c r="D51" s="170"/>
      <c r="E51" s="204"/>
      <c r="F51" s="232"/>
      <c r="G51" s="234"/>
      <c r="H51" s="12"/>
      <c r="I51" s="12"/>
      <c r="J51" s="12"/>
      <c r="K51" s="12"/>
      <c r="L51" s="15"/>
      <c r="M51" s="12"/>
      <c r="N51" s="19"/>
      <c r="O51" s="19"/>
      <c r="P51" s="169"/>
    </row>
    <row r="52" spans="1:16" ht="16.5" thickBot="1" x14ac:dyDescent="0.3">
      <c r="A52" s="258" t="s">
        <v>33</v>
      </c>
      <c r="B52" s="171" t="s">
        <v>68</v>
      </c>
      <c r="C52" s="168" t="s">
        <v>44</v>
      </c>
      <c r="D52" s="7" t="s">
        <v>46</v>
      </c>
      <c r="E52" s="9">
        <f t="shared" si="2"/>
        <v>2407</v>
      </c>
      <c r="F52" s="232">
        <f>SUM(F53:K56)</f>
        <v>1033</v>
      </c>
      <c r="G52" s="233"/>
      <c r="H52" s="233"/>
      <c r="I52" s="233"/>
      <c r="J52" s="233"/>
      <c r="K52" s="234"/>
      <c r="L52" s="12">
        <f>L53+L54+L55+L56</f>
        <v>687</v>
      </c>
      <c r="M52" s="12">
        <f>M53+M54+M55+M56</f>
        <v>687</v>
      </c>
      <c r="N52" s="12">
        <f>N53+N54+N55+N56</f>
        <v>0</v>
      </c>
      <c r="O52" s="114">
        <f>O53+O54+O55+O56</f>
        <v>0</v>
      </c>
      <c r="P52" s="259" t="s">
        <v>69</v>
      </c>
    </row>
    <row r="53" spans="1:16" ht="69.75" customHeight="1" thickBot="1" x14ac:dyDescent="0.3">
      <c r="A53" s="258"/>
      <c r="B53" s="172"/>
      <c r="C53" s="169"/>
      <c r="D53" s="8" t="s">
        <v>49</v>
      </c>
      <c r="E53" s="9">
        <f t="shared" si="2"/>
        <v>2407</v>
      </c>
      <c r="F53" s="232">
        <v>1033</v>
      </c>
      <c r="G53" s="233"/>
      <c r="H53" s="233"/>
      <c r="I53" s="233"/>
      <c r="J53" s="233"/>
      <c r="K53" s="234"/>
      <c r="L53" s="15">
        <v>687</v>
      </c>
      <c r="M53" s="12">
        <v>687</v>
      </c>
      <c r="N53" s="19">
        <v>0</v>
      </c>
      <c r="O53" s="115">
        <v>0</v>
      </c>
      <c r="P53" s="259"/>
    </row>
    <row r="54" spans="1:16" ht="52.5" customHeight="1" thickBot="1" x14ac:dyDescent="0.3">
      <c r="A54" s="258"/>
      <c r="B54" s="172"/>
      <c r="C54" s="169"/>
      <c r="D54" s="8" t="s">
        <v>8</v>
      </c>
      <c r="E54" s="9">
        <f>SUM(F54:O54)</f>
        <v>0</v>
      </c>
      <c r="F54" s="232">
        <v>0</v>
      </c>
      <c r="G54" s="233"/>
      <c r="H54" s="233"/>
      <c r="I54" s="233"/>
      <c r="J54" s="233"/>
      <c r="K54" s="234"/>
      <c r="L54" s="15">
        <v>0</v>
      </c>
      <c r="M54" s="12">
        <v>0</v>
      </c>
      <c r="N54" s="19">
        <v>0</v>
      </c>
      <c r="O54" s="115">
        <v>0</v>
      </c>
      <c r="P54" s="259"/>
    </row>
    <row r="55" spans="1:16" ht="70.5" customHeight="1" thickBot="1" x14ac:dyDescent="0.3">
      <c r="A55" s="258"/>
      <c r="B55" s="172"/>
      <c r="C55" s="169"/>
      <c r="D55" s="8" t="s">
        <v>10</v>
      </c>
      <c r="E55" s="9">
        <f>F55+L55+M55+N55+O55</f>
        <v>0</v>
      </c>
      <c r="F55" s="232">
        <v>0</v>
      </c>
      <c r="G55" s="233"/>
      <c r="H55" s="233"/>
      <c r="I55" s="233"/>
      <c r="J55" s="233"/>
      <c r="K55" s="234"/>
      <c r="L55" s="15">
        <v>0</v>
      </c>
      <c r="M55" s="12">
        <v>0</v>
      </c>
      <c r="N55" s="12">
        <v>0</v>
      </c>
      <c r="O55" s="114">
        <v>0</v>
      </c>
      <c r="P55" s="259"/>
    </row>
    <row r="56" spans="1:16" ht="43.5" customHeight="1" thickBot="1" x14ac:dyDescent="0.3">
      <c r="A56" s="258"/>
      <c r="B56" s="173"/>
      <c r="C56" s="170"/>
      <c r="D56" s="8" t="s">
        <v>48</v>
      </c>
      <c r="E56" s="9">
        <f>F56+L56+M56+N56+O56</f>
        <v>0</v>
      </c>
      <c r="F56" s="232">
        <v>0</v>
      </c>
      <c r="G56" s="233"/>
      <c r="H56" s="233"/>
      <c r="I56" s="233"/>
      <c r="J56" s="233"/>
      <c r="K56" s="234"/>
      <c r="L56" s="15">
        <v>0</v>
      </c>
      <c r="M56" s="12">
        <v>0</v>
      </c>
      <c r="N56" s="19">
        <v>0</v>
      </c>
      <c r="O56" s="115">
        <v>0</v>
      </c>
      <c r="P56" s="259"/>
    </row>
    <row r="57" spans="1:16" ht="30" customHeight="1" thickBot="1" x14ac:dyDescent="0.3">
      <c r="A57" s="258"/>
      <c r="B57" s="210" t="s">
        <v>70</v>
      </c>
      <c r="C57" s="180"/>
      <c r="D57" s="168"/>
      <c r="E57" s="203"/>
      <c r="F57" s="239" t="s">
        <v>52</v>
      </c>
      <c r="G57" s="240"/>
      <c r="H57" s="232" t="s">
        <v>53</v>
      </c>
      <c r="I57" s="233"/>
      <c r="J57" s="233"/>
      <c r="K57" s="234"/>
      <c r="L57" s="237" t="s">
        <v>7</v>
      </c>
      <c r="M57" s="237" t="s">
        <v>19</v>
      </c>
      <c r="N57" s="237" t="s">
        <v>20</v>
      </c>
      <c r="O57" s="239" t="s">
        <v>21</v>
      </c>
      <c r="P57" s="259"/>
    </row>
    <row r="58" spans="1:16" ht="30" customHeight="1" thickBot="1" x14ac:dyDescent="0.3">
      <c r="A58" s="258"/>
      <c r="B58" s="188"/>
      <c r="C58" s="180"/>
      <c r="D58" s="169"/>
      <c r="E58" s="243"/>
      <c r="F58" s="241"/>
      <c r="G58" s="242"/>
      <c r="H58" s="12" t="s">
        <v>54</v>
      </c>
      <c r="I58" s="12" t="s">
        <v>55</v>
      </c>
      <c r="J58" s="12" t="s">
        <v>56</v>
      </c>
      <c r="K58" s="12" t="s">
        <v>57</v>
      </c>
      <c r="L58" s="238"/>
      <c r="M58" s="238"/>
      <c r="N58" s="238"/>
      <c r="O58" s="241"/>
      <c r="P58" s="259"/>
    </row>
    <row r="59" spans="1:16" ht="30" customHeight="1" thickBot="1" x14ac:dyDescent="0.3">
      <c r="A59" s="258"/>
      <c r="B59" s="189"/>
      <c r="C59" s="180"/>
      <c r="D59" s="170"/>
      <c r="E59" s="204"/>
      <c r="F59" s="232"/>
      <c r="G59" s="234"/>
      <c r="H59" s="12"/>
      <c r="I59" s="12"/>
      <c r="J59" s="12"/>
      <c r="K59" s="12"/>
      <c r="L59" s="15"/>
      <c r="M59" s="12"/>
      <c r="N59" s="19"/>
      <c r="O59" s="115"/>
      <c r="P59" s="259"/>
    </row>
    <row r="60" spans="1:16" ht="16.5" customHeight="1" thickBot="1" x14ac:dyDescent="0.3">
      <c r="A60" s="258" t="s">
        <v>92</v>
      </c>
      <c r="B60" s="171" t="s">
        <v>72</v>
      </c>
      <c r="C60" s="168" t="s">
        <v>44</v>
      </c>
      <c r="D60" s="7" t="s">
        <v>46</v>
      </c>
      <c r="E60" s="9">
        <f>E61+E62+E63+E64+E65</f>
        <v>308071.83999999997</v>
      </c>
      <c r="F60" s="232">
        <f>SUM(F61:K65)</f>
        <v>118222.11</v>
      </c>
      <c r="G60" s="233"/>
      <c r="H60" s="233"/>
      <c r="I60" s="233"/>
      <c r="J60" s="233"/>
      <c r="K60" s="234"/>
      <c r="L60" s="12">
        <f>L61+L62+L63+L65+L64</f>
        <v>34215.5</v>
      </c>
      <c r="M60" s="12">
        <f t="shared" ref="M60:O60" si="3">M61+M62+M63+M65+M64</f>
        <v>51113.229999999996</v>
      </c>
      <c r="N60" s="12">
        <f t="shared" si="3"/>
        <v>52260.5</v>
      </c>
      <c r="O60" s="12">
        <f t="shared" si="3"/>
        <v>52260.5</v>
      </c>
      <c r="P60" s="124"/>
    </row>
    <row r="61" spans="1:16" ht="69.75" customHeight="1" thickBot="1" x14ac:dyDescent="0.3">
      <c r="A61" s="258"/>
      <c r="B61" s="172"/>
      <c r="C61" s="169"/>
      <c r="D61" s="8" t="s">
        <v>49</v>
      </c>
      <c r="E61" s="9">
        <f>F61+L61+M61+N61+O61</f>
        <v>0</v>
      </c>
      <c r="F61" s="232">
        <v>0</v>
      </c>
      <c r="G61" s="233"/>
      <c r="H61" s="233"/>
      <c r="I61" s="233"/>
      <c r="J61" s="233"/>
      <c r="K61" s="234"/>
      <c r="L61" s="15">
        <v>0</v>
      </c>
      <c r="M61" s="12">
        <v>0</v>
      </c>
      <c r="N61" s="19">
        <v>0</v>
      </c>
      <c r="O61" s="19">
        <v>0</v>
      </c>
      <c r="P61" s="30"/>
    </row>
    <row r="62" spans="1:16" ht="50.25" customHeight="1" thickBot="1" x14ac:dyDescent="0.3">
      <c r="A62" s="258"/>
      <c r="B62" s="172"/>
      <c r="C62" s="169"/>
      <c r="D62" s="8" t="s">
        <v>8</v>
      </c>
      <c r="E62" s="9">
        <f>SUM(F62:O62)</f>
        <v>0</v>
      </c>
      <c r="F62" s="232">
        <v>0</v>
      </c>
      <c r="G62" s="233"/>
      <c r="H62" s="233"/>
      <c r="I62" s="233"/>
      <c r="J62" s="233"/>
      <c r="K62" s="234"/>
      <c r="L62" s="15">
        <v>0</v>
      </c>
      <c r="M62" s="12">
        <v>0</v>
      </c>
      <c r="N62" s="19">
        <v>0</v>
      </c>
      <c r="O62" s="19">
        <v>0</v>
      </c>
      <c r="P62" s="30"/>
    </row>
    <row r="63" spans="1:16" ht="70.5" customHeight="1" thickBot="1" x14ac:dyDescent="0.3">
      <c r="A63" s="258"/>
      <c r="B63" s="172"/>
      <c r="C63" s="169"/>
      <c r="D63" s="201" t="s">
        <v>10</v>
      </c>
      <c r="E63" s="9">
        <f>F63+L63+M63+N63+O63</f>
        <v>255084.11</v>
      </c>
      <c r="F63" s="232">
        <v>118222.11</v>
      </c>
      <c r="G63" s="233"/>
      <c r="H63" s="233"/>
      <c r="I63" s="233"/>
      <c r="J63" s="233"/>
      <c r="K63" s="234"/>
      <c r="L63" s="15">
        <v>34215.5</v>
      </c>
      <c r="M63" s="15">
        <v>34215.5</v>
      </c>
      <c r="N63" s="15">
        <v>34215.5</v>
      </c>
      <c r="O63" s="15">
        <v>34215.5</v>
      </c>
      <c r="P63" s="21" t="s">
        <v>71</v>
      </c>
    </row>
    <row r="64" spans="1:16" ht="70.5" customHeight="1" thickBot="1" x14ac:dyDescent="0.3">
      <c r="A64" s="258"/>
      <c r="B64" s="172"/>
      <c r="C64" s="169"/>
      <c r="D64" s="202"/>
      <c r="E64" s="9">
        <f>F64+L64+M64+N64+O64</f>
        <v>52987.729999999996</v>
      </c>
      <c r="F64" s="232">
        <v>0</v>
      </c>
      <c r="G64" s="233"/>
      <c r="H64" s="233"/>
      <c r="I64" s="233"/>
      <c r="J64" s="233"/>
      <c r="K64" s="234"/>
      <c r="L64" s="15">
        <v>0</v>
      </c>
      <c r="M64" s="15">
        <v>16897.73</v>
      </c>
      <c r="N64" s="15">
        <v>18045</v>
      </c>
      <c r="O64" s="15">
        <v>18045</v>
      </c>
      <c r="P64" s="21" t="s">
        <v>59</v>
      </c>
    </row>
    <row r="65" spans="1:16" ht="38.25" customHeight="1" thickBot="1" x14ac:dyDescent="0.3">
      <c r="A65" s="258"/>
      <c r="B65" s="173"/>
      <c r="C65" s="170"/>
      <c r="D65" s="8" t="s">
        <v>48</v>
      </c>
      <c r="E65" s="9">
        <f>F65+L65+M65+N65+O65</f>
        <v>0</v>
      </c>
      <c r="F65" s="232">
        <v>0</v>
      </c>
      <c r="G65" s="233"/>
      <c r="H65" s="233"/>
      <c r="I65" s="233"/>
      <c r="J65" s="233"/>
      <c r="K65" s="234"/>
      <c r="L65" s="15">
        <v>0</v>
      </c>
      <c r="M65" s="12">
        <v>0</v>
      </c>
      <c r="N65" s="19">
        <v>0</v>
      </c>
      <c r="O65" s="19">
        <v>0</v>
      </c>
      <c r="P65" s="30"/>
    </row>
    <row r="66" spans="1:16" ht="30" customHeight="1" thickBot="1" x14ac:dyDescent="0.3">
      <c r="A66" s="258"/>
      <c r="B66" s="210" t="s">
        <v>73</v>
      </c>
      <c r="C66" s="180"/>
      <c r="D66" s="168"/>
      <c r="E66" s="203"/>
      <c r="F66" s="239" t="s">
        <v>52</v>
      </c>
      <c r="G66" s="240"/>
      <c r="H66" s="232" t="s">
        <v>53</v>
      </c>
      <c r="I66" s="233"/>
      <c r="J66" s="233"/>
      <c r="K66" s="234"/>
      <c r="L66" s="237" t="s">
        <v>7</v>
      </c>
      <c r="M66" s="237" t="s">
        <v>19</v>
      </c>
      <c r="N66" s="237" t="s">
        <v>20</v>
      </c>
      <c r="O66" s="237" t="s">
        <v>21</v>
      </c>
      <c r="P66" s="30"/>
    </row>
    <row r="67" spans="1:16" ht="30" customHeight="1" thickBot="1" x14ac:dyDescent="0.3">
      <c r="A67" s="258"/>
      <c r="B67" s="188"/>
      <c r="C67" s="180"/>
      <c r="D67" s="169"/>
      <c r="E67" s="243"/>
      <c r="F67" s="241"/>
      <c r="G67" s="242"/>
      <c r="H67" s="12" t="s">
        <v>54</v>
      </c>
      <c r="I67" s="12" t="s">
        <v>55</v>
      </c>
      <c r="J67" s="12" t="s">
        <v>56</v>
      </c>
      <c r="K67" s="12" t="s">
        <v>57</v>
      </c>
      <c r="L67" s="238"/>
      <c r="M67" s="238"/>
      <c r="N67" s="238"/>
      <c r="O67" s="238"/>
      <c r="P67" s="30"/>
    </row>
    <row r="68" spans="1:16" ht="30" customHeight="1" thickBot="1" x14ac:dyDescent="0.3">
      <c r="A68" s="258"/>
      <c r="B68" s="189"/>
      <c r="C68" s="180"/>
      <c r="D68" s="170"/>
      <c r="E68" s="204"/>
      <c r="F68" s="232"/>
      <c r="G68" s="234"/>
      <c r="H68" s="12"/>
      <c r="I68" s="12"/>
      <c r="J68" s="12"/>
      <c r="K68" s="12"/>
      <c r="L68" s="15"/>
      <c r="M68" s="12"/>
      <c r="N68" s="19"/>
      <c r="O68" s="19"/>
      <c r="P68" s="31"/>
    </row>
    <row r="69" spans="1:16" ht="16.5" customHeight="1" thickBot="1" x14ac:dyDescent="0.3">
      <c r="A69" s="169" t="s">
        <v>34</v>
      </c>
      <c r="B69" s="190" t="s">
        <v>74</v>
      </c>
      <c r="C69" s="168" t="s">
        <v>44</v>
      </c>
      <c r="D69" s="7" t="s">
        <v>46</v>
      </c>
      <c r="E69" s="9">
        <f>F69+L69+M69+N69+O69</f>
        <v>439478.39</v>
      </c>
      <c r="F69" s="232">
        <f>F70+F71+F72+F73+F74</f>
        <v>107540.39</v>
      </c>
      <c r="G69" s="233"/>
      <c r="H69" s="233"/>
      <c r="I69" s="233"/>
      <c r="J69" s="233"/>
      <c r="K69" s="234"/>
      <c r="L69" s="12">
        <f>L70+L71+L72+L74</f>
        <v>82984.5</v>
      </c>
      <c r="M69" s="12">
        <f>M70+M71+M72+M74</f>
        <v>82984.5</v>
      </c>
      <c r="N69" s="12">
        <f>N70+N71+N72+N74</f>
        <v>82984.5</v>
      </c>
      <c r="O69" s="12">
        <f>O70+O71+O72+O74</f>
        <v>82984.5</v>
      </c>
      <c r="P69" s="48"/>
    </row>
    <row r="70" spans="1:16" ht="69.75" customHeight="1" thickBot="1" x14ac:dyDescent="0.3">
      <c r="A70" s="169"/>
      <c r="B70" s="191"/>
      <c r="C70" s="169"/>
      <c r="D70" s="8" t="s">
        <v>49</v>
      </c>
      <c r="E70" s="9">
        <f>F70+L70+M70+N70+O70</f>
        <v>0</v>
      </c>
      <c r="F70" s="232">
        <v>0</v>
      </c>
      <c r="G70" s="233"/>
      <c r="H70" s="233"/>
      <c r="I70" s="233"/>
      <c r="J70" s="233"/>
      <c r="K70" s="234"/>
      <c r="L70" s="15">
        <v>0</v>
      </c>
      <c r="M70" s="12">
        <v>0</v>
      </c>
      <c r="N70" s="19">
        <v>0</v>
      </c>
      <c r="O70" s="19">
        <v>0</v>
      </c>
      <c r="P70" s="30"/>
    </row>
    <row r="71" spans="1:16" ht="54" customHeight="1" thickBot="1" x14ac:dyDescent="0.3">
      <c r="A71" s="169"/>
      <c r="B71" s="191"/>
      <c r="C71" s="169"/>
      <c r="D71" s="8" t="s">
        <v>8</v>
      </c>
      <c r="E71" s="9">
        <f>SUM(F71:O71)</f>
        <v>0</v>
      </c>
      <c r="F71" s="232">
        <v>0</v>
      </c>
      <c r="G71" s="233"/>
      <c r="H71" s="233"/>
      <c r="I71" s="233"/>
      <c r="J71" s="233"/>
      <c r="K71" s="234"/>
      <c r="L71" s="15">
        <v>0</v>
      </c>
      <c r="M71" s="12">
        <v>0</v>
      </c>
      <c r="N71" s="19">
        <v>0</v>
      </c>
      <c r="O71" s="19">
        <v>0</v>
      </c>
      <c r="P71" s="30"/>
    </row>
    <row r="72" spans="1:16" ht="72" customHeight="1" thickBot="1" x14ac:dyDescent="0.3">
      <c r="A72" s="169"/>
      <c r="B72" s="191"/>
      <c r="C72" s="169"/>
      <c r="D72" s="201" t="s">
        <v>10</v>
      </c>
      <c r="E72" s="203">
        <f>F72+F73+L72+M72+N72+O72</f>
        <v>439478.39</v>
      </c>
      <c r="F72" s="232">
        <v>107540.39</v>
      </c>
      <c r="G72" s="233"/>
      <c r="H72" s="233"/>
      <c r="I72" s="233"/>
      <c r="J72" s="233"/>
      <c r="K72" s="234"/>
      <c r="L72" s="15">
        <v>82984.5</v>
      </c>
      <c r="M72" s="15">
        <v>82984.5</v>
      </c>
      <c r="N72" s="15">
        <v>82984.5</v>
      </c>
      <c r="O72" s="15">
        <v>82984.5</v>
      </c>
      <c r="P72" s="21" t="s">
        <v>71</v>
      </c>
    </row>
    <row r="73" spans="1:16" ht="72" customHeight="1" thickBot="1" x14ac:dyDescent="0.3">
      <c r="A73" s="169"/>
      <c r="B73" s="191"/>
      <c r="C73" s="169"/>
      <c r="D73" s="202"/>
      <c r="E73" s="204"/>
      <c r="F73" s="232">
        <v>0</v>
      </c>
      <c r="G73" s="233"/>
      <c r="H73" s="233"/>
      <c r="I73" s="233"/>
      <c r="J73" s="233"/>
      <c r="K73" s="234"/>
      <c r="L73" s="15">
        <v>0</v>
      </c>
      <c r="M73" s="15">
        <v>0</v>
      </c>
      <c r="N73" s="15">
        <v>0</v>
      </c>
      <c r="O73" s="15">
        <v>0</v>
      </c>
      <c r="P73" s="21" t="s">
        <v>119</v>
      </c>
    </row>
    <row r="74" spans="1:16" ht="39" customHeight="1" thickBot="1" x14ac:dyDescent="0.3">
      <c r="A74" s="169"/>
      <c r="B74" s="192"/>
      <c r="C74" s="170"/>
      <c r="D74" s="8" t="s">
        <v>48</v>
      </c>
      <c r="E74" s="9">
        <f>F74+L74+M74+N74+O74</f>
        <v>0</v>
      </c>
      <c r="F74" s="232">
        <v>0</v>
      </c>
      <c r="G74" s="233"/>
      <c r="H74" s="233"/>
      <c r="I74" s="233"/>
      <c r="J74" s="233"/>
      <c r="K74" s="234"/>
      <c r="L74" s="15">
        <v>0</v>
      </c>
      <c r="M74" s="12">
        <v>0</v>
      </c>
      <c r="N74" s="19">
        <v>0</v>
      </c>
      <c r="O74" s="19">
        <v>0</v>
      </c>
      <c r="P74" s="30"/>
    </row>
    <row r="75" spans="1:16" ht="30" customHeight="1" thickBot="1" x14ac:dyDescent="0.3">
      <c r="A75" s="169"/>
      <c r="B75" s="229" t="s">
        <v>75</v>
      </c>
      <c r="C75" s="180"/>
      <c r="D75" s="168"/>
      <c r="E75" s="203"/>
      <c r="F75" s="239" t="s">
        <v>52</v>
      </c>
      <c r="G75" s="240"/>
      <c r="H75" s="232" t="s">
        <v>53</v>
      </c>
      <c r="I75" s="233"/>
      <c r="J75" s="233"/>
      <c r="K75" s="234"/>
      <c r="L75" s="237" t="s">
        <v>7</v>
      </c>
      <c r="M75" s="237" t="s">
        <v>19</v>
      </c>
      <c r="N75" s="237" t="s">
        <v>20</v>
      </c>
      <c r="O75" s="237" t="s">
        <v>21</v>
      </c>
      <c r="P75" s="30"/>
    </row>
    <row r="76" spans="1:16" ht="30" customHeight="1" thickBot="1" x14ac:dyDescent="0.3">
      <c r="A76" s="169"/>
      <c r="B76" s="230"/>
      <c r="C76" s="180"/>
      <c r="D76" s="169"/>
      <c r="E76" s="243"/>
      <c r="F76" s="241"/>
      <c r="G76" s="242"/>
      <c r="H76" s="12" t="s">
        <v>54</v>
      </c>
      <c r="I76" s="12" t="s">
        <v>55</v>
      </c>
      <c r="J76" s="12" t="s">
        <v>56</v>
      </c>
      <c r="K76" s="12" t="s">
        <v>57</v>
      </c>
      <c r="L76" s="238"/>
      <c r="M76" s="238"/>
      <c r="N76" s="238"/>
      <c r="O76" s="238"/>
      <c r="P76" s="30"/>
    </row>
    <row r="77" spans="1:16" ht="30" customHeight="1" thickBot="1" x14ac:dyDescent="0.3">
      <c r="A77" s="170"/>
      <c r="B77" s="231"/>
      <c r="C77" s="180"/>
      <c r="D77" s="170"/>
      <c r="E77" s="204"/>
      <c r="F77" s="232"/>
      <c r="G77" s="234"/>
      <c r="H77" s="12"/>
      <c r="I77" s="12"/>
      <c r="J77" s="12"/>
      <c r="K77" s="12"/>
      <c r="L77" s="15"/>
      <c r="M77" s="12"/>
      <c r="N77" s="19"/>
      <c r="O77" s="19"/>
      <c r="P77" s="31"/>
    </row>
    <row r="78" spans="1:16" ht="16.5" thickBot="1" x14ac:dyDescent="0.3">
      <c r="A78" s="168" t="s">
        <v>35</v>
      </c>
      <c r="B78" s="190" t="s">
        <v>77</v>
      </c>
      <c r="C78" s="168" t="s">
        <v>44</v>
      </c>
      <c r="D78" s="7" t="s">
        <v>46</v>
      </c>
      <c r="E78" s="9">
        <f>F78+L78+M78+N78+O78</f>
        <v>54030.1</v>
      </c>
      <c r="F78" s="232">
        <f>SUM(F79:K82)</f>
        <v>34030.1</v>
      </c>
      <c r="G78" s="233"/>
      <c r="H78" s="233"/>
      <c r="I78" s="233"/>
      <c r="J78" s="233"/>
      <c r="K78" s="234"/>
      <c r="L78" s="12">
        <f>L79+L80+L81+L82</f>
        <v>5000</v>
      </c>
      <c r="M78" s="12">
        <f>M79+M80+M81+M82</f>
        <v>5000</v>
      </c>
      <c r="N78" s="12">
        <f>N79+N80+N81+N82</f>
        <v>5000</v>
      </c>
      <c r="O78" s="12">
        <f>O79+O80+O81+O82</f>
        <v>5000</v>
      </c>
      <c r="P78" s="168" t="s">
        <v>119</v>
      </c>
    </row>
    <row r="79" spans="1:16" ht="72" customHeight="1" thickBot="1" x14ac:dyDescent="0.3">
      <c r="A79" s="169"/>
      <c r="B79" s="191"/>
      <c r="C79" s="169"/>
      <c r="D79" s="8" t="s">
        <v>49</v>
      </c>
      <c r="E79" s="9">
        <f>F79+L79+M79+N79+O79</f>
        <v>0</v>
      </c>
      <c r="F79" s="232">
        <v>0</v>
      </c>
      <c r="G79" s="233"/>
      <c r="H79" s="233"/>
      <c r="I79" s="233"/>
      <c r="J79" s="233"/>
      <c r="K79" s="234"/>
      <c r="L79" s="15">
        <v>0</v>
      </c>
      <c r="M79" s="12">
        <v>0</v>
      </c>
      <c r="N79" s="19">
        <v>0</v>
      </c>
      <c r="O79" s="19">
        <v>0</v>
      </c>
      <c r="P79" s="169"/>
    </row>
    <row r="80" spans="1:16" ht="54" customHeight="1" thickBot="1" x14ac:dyDescent="0.3">
      <c r="A80" s="169"/>
      <c r="B80" s="191"/>
      <c r="C80" s="169"/>
      <c r="D80" s="8" t="s">
        <v>8</v>
      </c>
      <c r="E80" s="9">
        <f>SUM(F80:O80)</f>
        <v>0</v>
      </c>
      <c r="F80" s="232">
        <v>0</v>
      </c>
      <c r="G80" s="233"/>
      <c r="H80" s="233"/>
      <c r="I80" s="233"/>
      <c r="J80" s="233"/>
      <c r="K80" s="234"/>
      <c r="L80" s="15">
        <v>0</v>
      </c>
      <c r="M80" s="12">
        <v>0</v>
      </c>
      <c r="N80" s="19">
        <v>0</v>
      </c>
      <c r="O80" s="19">
        <v>0</v>
      </c>
      <c r="P80" s="169"/>
    </row>
    <row r="81" spans="1:16" ht="70.5" customHeight="1" thickBot="1" x14ac:dyDescent="0.3">
      <c r="A81" s="169"/>
      <c r="B81" s="191"/>
      <c r="C81" s="169"/>
      <c r="D81" s="8" t="s">
        <v>10</v>
      </c>
      <c r="E81" s="9">
        <f>F81+L81+M81+N81+O81</f>
        <v>54030.1</v>
      </c>
      <c r="F81" s="232">
        <v>34030.1</v>
      </c>
      <c r="G81" s="233"/>
      <c r="H81" s="233"/>
      <c r="I81" s="233"/>
      <c r="J81" s="233"/>
      <c r="K81" s="234"/>
      <c r="L81" s="15">
        <v>5000</v>
      </c>
      <c r="M81" s="15">
        <v>5000</v>
      </c>
      <c r="N81" s="15">
        <v>5000</v>
      </c>
      <c r="O81" s="15">
        <v>5000</v>
      </c>
      <c r="P81" s="169"/>
    </row>
    <row r="82" spans="1:16" ht="41.25" customHeight="1" thickBot="1" x14ac:dyDescent="0.3">
      <c r="A82" s="169"/>
      <c r="B82" s="192"/>
      <c r="C82" s="170"/>
      <c r="D82" s="8" t="s">
        <v>48</v>
      </c>
      <c r="E82" s="9">
        <f>F82+L82+M82+N82+O82</f>
        <v>0</v>
      </c>
      <c r="F82" s="232">
        <v>0</v>
      </c>
      <c r="G82" s="233"/>
      <c r="H82" s="233"/>
      <c r="I82" s="233"/>
      <c r="J82" s="233"/>
      <c r="K82" s="234"/>
      <c r="L82" s="15">
        <v>0</v>
      </c>
      <c r="M82" s="12">
        <v>0</v>
      </c>
      <c r="N82" s="19">
        <v>0</v>
      </c>
      <c r="O82" s="19">
        <v>0</v>
      </c>
      <c r="P82" s="169"/>
    </row>
    <row r="83" spans="1:16" ht="30" customHeight="1" thickBot="1" x14ac:dyDescent="0.3">
      <c r="A83" s="169"/>
      <c r="B83" s="229" t="s">
        <v>76</v>
      </c>
      <c r="C83" s="180"/>
      <c r="D83" s="168"/>
      <c r="E83" s="203"/>
      <c r="F83" s="239" t="s">
        <v>52</v>
      </c>
      <c r="G83" s="240"/>
      <c r="H83" s="232" t="s">
        <v>53</v>
      </c>
      <c r="I83" s="233"/>
      <c r="J83" s="233"/>
      <c r="K83" s="234"/>
      <c r="L83" s="237" t="s">
        <v>7</v>
      </c>
      <c r="M83" s="237" t="s">
        <v>19</v>
      </c>
      <c r="N83" s="237" t="s">
        <v>20</v>
      </c>
      <c r="O83" s="237" t="s">
        <v>21</v>
      </c>
      <c r="P83" s="169"/>
    </row>
    <row r="84" spans="1:16" ht="30" customHeight="1" thickBot="1" x14ac:dyDescent="0.3">
      <c r="A84" s="169"/>
      <c r="B84" s="230"/>
      <c r="C84" s="180"/>
      <c r="D84" s="169"/>
      <c r="E84" s="243"/>
      <c r="F84" s="241"/>
      <c r="G84" s="242"/>
      <c r="H84" s="12" t="s">
        <v>54</v>
      </c>
      <c r="I84" s="12" t="s">
        <v>55</v>
      </c>
      <c r="J84" s="12" t="s">
        <v>56</v>
      </c>
      <c r="K84" s="12" t="s">
        <v>57</v>
      </c>
      <c r="L84" s="238"/>
      <c r="M84" s="238"/>
      <c r="N84" s="238"/>
      <c r="O84" s="238"/>
      <c r="P84" s="169"/>
    </row>
    <row r="85" spans="1:16" ht="30" customHeight="1" thickBot="1" x14ac:dyDescent="0.3">
      <c r="A85" s="170"/>
      <c r="B85" s="231"/>
      <c r="C85" s="180"/>
      <c r="D85" s="170"/>
      <c r="E85" s="204"/>
      <c r="F85" s="232"/>
      <c r="G85" s="234"/>
      <c r="H85" s="12"/>
      <c r="I85" s="12"/>
      <c r="J85" s="12"/>
      <c r="K85" s="12"/>
      <c r="L85" s="15"/>
      <c r="M85" s="12"/>
      <c r="N85" s="19"/>
      <c r="O85" s="19"/>
      <c r="P85" s="170"/>
    </row>
    <row r="86" spans="1:16" ht="16.5" thickBot="1" x14ac:dyDescent="0.3">
      <c r="A86" s="168" t="s">
        <v>36</v>
      </c>
      <c r="B86" s="190" t="s">
        <v>78</v>
      </c>
      <c r="C86" s="168" t="s">
        <v>44</v>
      </c>
      <c r="D86" s="7" t="s">
        <v>46</v>
      </c>
      <c r="E86" s="9">
        <f>F86+L86+M86+N86+O86</f>
        <v>25578.82</v>
      </c>
      <c r="F86" s="232">
        <f>F87+F88+F89+F90+F91+F92</f>
        <v>6378.82</v>
      </c>
      <c r="G86" s="233"/>
      <c r="H86" s="233"/>
      <c r="I86" s="233"/>
      <c r="J86" s="233"/>
      <c r="K86" s="234"/>
      <c r="L86" s="12">
        <f>SUM(L87:L92)</f>
        <v>4800</v>
      </c>
      <c r="M86" s="12">
        <f>SUM(M87:M92)</f>
        <v>4800</v>
      </c>
      <c r="N86" s="12">
        <f>SUM(N87:N92)</f>
        <v>4800</v>
      </c>
      <c r="O86" s="12">
        <f>SUM(O87:O92)</f>
        <v>4800</v>
      </c>
      <c r="P86" s="23"/>
    </row>
    <row r="87" spans="1:16" ht="66" customHeight="1" thickBot="1" x14ac:dyDescent="0.3">
      <c r="A87" s="169"/>
      <c r="B87" s="191"/>
      <c r="C87" s="169"/>
      <c r="D87" s="8" t="s">
        <v>49</v>
      </c>
      <c r="E87" s="9">
        <f>F87+L87+M87+N87+O87</f>
        <v>0</v>
      </c>
      <c r="F87" s="232">
        <v>0</v>
      </c>
      <c r="G87" s="233"/>
      <c r="H87" s="233"/>
      <c r="I87" s="233"/>
      <c r="J87" s="233"/>
      <c r="K87" s="234"/>
      <c r="L87" s="15">
        <v>0</v>
      </c>
      <c r="M87" s="12">
        <v>0</v>
      </c>
      <c r="N87" s="19">
        <v>0</v>
      </c>
      <c r="O87" s="19">
        <v>0</v>
      </c>
      <c r="P87" s="24"/>
    </row>
    <row r="88" spans="1:16" ht="50.25" customHeight="1" thickBot="1" x14ac:dyDescent="0.3">
      <c r="A88" s="169"/>
      <c r="B88" s="191"/>
      <c r="C88" s="169"/>
      <c r="D88" s="8" t="s">
        <v>8</v>
      </c>
      <c r="E88" s="9">
        <f>SUM(F88:O88)</f>
        <v>0</v>
      </c>
      <c r="F88" s="232">
        <v>0</v>
      </c>
      <c r="G88" s="233"/>
      <c r="H88" s="233"/>
      <c r="I88" s="233"/>
      <c r="J88" s="233"/>
      <c r="K88" s="234"/>
      <c r="L88" s="15">
        <v>0</v>
      </c>
      <c r="M88" s="12">
        <v>0</v>
      </c>
      <c r="N88" s="19">
        <v>0</v>
      </c>
      <c r="O88" s="19">
        <v>0</v>
      </c>
      <c r="P88" s="24"/>
    </row>
    <row r="89" spans="1:16" ht="72" customHeight="1" thickBot="1" x14ac:dyDescent="0.3">
      <c r="A89" s="169"/>
      <c r="B89" s="191"/>
      <c r="C89" s="169"/>
      <c r="D89" s="8" t="s">
        <v>10</v>
      </c>
      <c r="E89" s="9">
        <f>F89+L89+M89+N89+O89</f>
        <v>5000</v>
      </c>
      <c r="F89" s="232">
        <v>1000</v>
      </c>
      <c r="G89" s="233"/>
      <c r="H89" s="233"/>
      <c r="I89" s="233"/>
      <c r="J89" s="233"/>
      <c r="K89" s="234"/>
      <c r="L89" s="15">
        <v>1000</v>
      </c>
      <c r="M89" s="15">
        <v>1000</v>
      </c>
      <c r="N89" s="15">
        <v>1000</v>
      </c>
      <c r="O89" s="15">
        <v>1000</v>
      </c>
      <c r="P89" s="21" t="s">
        <v>79</v>
      </c>
    </row>
    <row r="90" spans="1:16" ht="48.75" customHeight="1" thickBot="1" x14ac:dyDescent="0.3">
      <c r="A90" s="169"/>
      <c r="B90" s="191"/>
      <c r="C90" s="169"/>
      <c r="D90" s="201" t="s">
        <v>13</v>
      </c>
      <c r="E90" s="203">
        <f>F91+F90+L91+M91+N91+O91</f>
        <v>20578.82</v>
      </c>
      <c r="F90" s="232">
        <v>0</v>
      </c>
      <c r="G90" s="233"/>
      <c r="H90" s="233"/>
      <c r="I90" s="233"/>
      <c r="J90" s="233"/>
      <c r="K90" s="234"/>
      <c r="L90" s="15">
        <v>0</v>
      </c>
      <c r="M90" s="15">
        <v>0</v>
      </c>
      <c r="N90" s="15">
        <v>0</v>
      </c>
      <c r="O90" s="15">
        <v>0</v>
      </c>
      <c r="P90" s="21"/>
    </row>
    <row r="91" spans="1:16" ht="48" customHeight="1" thickBot="1" x14ac:dyDescent="0.3">
      <c r="A91" s="169"/>
      <c r="B91" s="191"/>
      <c r="C91" s="169"/>
      <c r="D91" s="202"/>
      <c r="E91" s="204"/>
      <c r="F91" s="232">
        <v>5378.82</v>
      </c>
      <c r="G91" s="233"/>
      <c r="H91" s="233"/>
      <c r="I91" s="233"/>
      <c r="J91" s="233"/>
      <c r="K91" s="234"/>
      <c r="L91" s="15">
        <v>3800</v>
      </c>
      <c r="M91" s="15">
        <v>3800</v>
      </c>
      <c r="N91" s="15">
        <v>3800</v>
      </c>
      <c r="O91" s="15">
        <v>3800</v>
      </c>
      <c r="P91" s="21" t="s">
        <v>59</v>
      </c>
    </row>
    <row r="92" spans="1:16" ht="39" customHeight="1" thickBot="1" x14ac:dyDescent="0.3">
      <c r="A92" s="169"/>
      <c r="B92" s="192"/>
      <c r="C92" s="170"/>
      <c r="D92" s="8" t="s">
        <v>48</v>
      </c>
      <c r="E92" s="9">
        <f>F92+L92+M92+N92+O92</f>
        <v>0</v>
      </c>
      <c r="F92" s="232">
        <v>0</v>
      </c>
      <c r="G92" s="233"/>
      <c r="H92" s="233"/>
      <c r="I92" s="233"/>
      <c r="J92" s="233"/>
      <c r="K92" s="234"/>
      <c r="L92" s="15">
        <v>0</v>
      </c>
      <c r="M92" s="12">
        <v>0</v>
      </c>
      <c r="N92" s="19">
        <v>0</v>
      </c>
      <c r="O92" s="19">
        <v>0</v>
      </c>
      <c r="P92" s="180"/>
    </row>
    <row r="93" spans="1:16" ht="30" customHeight="1" thickBot="1" x14ac:dyDescent="0.3">
      <c r="A93" s="169"/>
      <c r="B93" s="229" t="s">
        <v>80</v>
      </c>
      <c r="C93" s="180"/>
      <c r="D93" s="168"/>
      <c r="E93" s="203"/>
      <c r="F93" s="239" t="s">
        <v>52</v>
      </c>
      <c r="G93" s="240"/>
      <c r="H93" s="232" t="s">
        <v>53</v>
      </c>
      <c r="I93" s="233"/>
      <c r="J93" s="233"/>
      <c r="K93" s="234"/>
      <c r="L93" s="237" t="s">
        <v>7</v>
      </c>
      <c r="M93" s="237" t="s">
        <v>19</v>
      </c>
      <c r="N93" s="237" t="s">
        <v>20</v>
      </c>
      <c r="O93" s="237" t="s">
        <v>21</v>
      </c>
      <c r="P93" s="180"/>
    </row>
    <row r="94" spans="1:16" ht="30" customHeight="1" thickBot="1" x14ac:dyDescent="0.3">
      <c r="A94" s="169"/>
      <c r="B94" s="230"/>
      <c r="C94" s="180"/>
      <c r="D94" s="169"/>
      <c r="E94" s="243"/>
      <c r="F94" s="241"/>
      <c r="G94" s="242"/>
      <c r="H94" s="12" t="s">
        <v>54</v>
      </c>
      <c r="I94" s="12" t="s">
        <v>55</v>
      </c>
      <c r="J94" s="12" t="s">
        <v>56</v>
      </c>
      <c r="K94" s="12" t="s">
        <v>57</v>
      </c>
      <c r="L94" s="238"/>
      <c r="M94" s="238"/>
      <c r="N94" s="238"/>
      <c r="O94" s="238"/>
      <c r="P94" s="180"/>
    </row>
    <row r="95" spans="1:16" ht="30" customHeight="1" thickBot="1" x14ac:dyDescent="0.3">
      <c r="A95" s="170"/>
      <c r="B95" s="231"/>
      <c r="C95" s="180"/>
      <c r="D95" s="170"/>
      <c r="E95" s="204"/>
      <c r="F95" s="232"/>
      <c r="G95" s="234"/>
      <c r="H95" s="12"/>
      <c r="I95" s="12"/>
      <c r="J95" s="12"/>
      <c r="K95" s="12"/>
      <c r="L95" s="15"/>
      <c r="M95" s="12"/>
      <c r="N95" s="19"/>
      <c r="O95" s="19"/>
      <c r="P95" s="180"/>
    </row>
    <row r="96" spans="1:16" ht="16.5" thickBot="1" x14ac:dyDescent="0.3">
      <c r="A96" s="168" t="s">
        <v>37</v>
      </c>
      <c r="B96" s="190" t="s">
        <v>81</v>
      </c>
      <c r="C96" s="168" t="s">
        <v>44</v>
      </c>
      <c r="D96" s="7" t="s">
        <v>46</v>
      </c>
      <c r="E96" s="9">
        <f>E97+E98+E99+E100</f>
        <v>98940.07</v>
      </c>
      <c r="F96" s="232">
        <f>SUM(F97:K100)</f>
        <v>49399.57</v>
      </c>
      <c r="G96" s="233"/>
      <c r="H96" s="233"/>
      <c r="I96" s="233"/>
      <c r="J96" s="233"/>
      <c r="K96" s="234"/>
      <c r="L96" s="12">
        <f>L97+L98+L99+L100</f>
        <v>14539.5</v>
      </c>
      <c r="M96" s="12">
        <f>M97+M98+M99+M100</f>
        <v>11667</v>
      </c>
      <c r="N96" s="12">
        <f>N97+N98+N99+N100</f>
        <v>11667</v>
      </c>
      <c r="O96" s="12">
        <f>O97+O98+O99+O100</f>
        <v>11667</v>
      </c>
      <c r="P96" s="168" t="s">
        <v>59</v>
      </c>
    </row>
    <row r="97" spans="1:16" ht="68.25" customHeight="1" thickBot="1" x14ac:dyDescent="0.3">
      <c r="A97" s="169"/>
      <c r="B97" s="191"/>
      <c r="C97" s="169"/>
      <c r="D97" s="8" t="s">
        <v>49</v>
      </c>
      <c r="E97" s="9">
        <f>F97+L97+M97+N97+O97</f>
        <v>0</v>
      </c>
      <c r="F97" s="232">
        <v>0</v>
      </c>
      <c r="G97" s="233"/>
      <c r="H97" s="233"/>
      <c r="I97" s="233"/>
      <c r="J97" s="233"/>
      <c r="K97" s="234"/>
      <c r="L97" s="15">
        <v>0</v>
      </c>
      <c r="M97" s="12">
        <v>0</v>
      </c>
      <c r="N97" s="19">
        <v>0</v>
      </c>
      <c r="O97" s="19">
        <v>0</v>
      </c>
      <c r="P97" s="169"/>
    </row>
    <row r="98" spans="1:16" ht="56.25" customHeight="1" thickBot="1" x14ac:dyDescent="0.3">
      <c r="A98" s="169"/>
      <c r="B98" s="191"/>
      <c r="C98" s="169"/>
      <c r="D98" s="8" t="s">
        <v>8</v>
      </c>
      <c r="E98" s="9">
        <f>SUM(F98:O98)</f>
        <v>0</v>
      </c>
      <c r="F98" s="232">
        <v>0</v>
      </c>
      <c r="G98" s="233"/>
      <c r="H98" s="233"/>
      <c r="I98" s="233"/>
      <c r="J98" s="233"/>
      <c r="K98" s="234"/>
      <c r="L98" s="15">
        <v>0</v>
      </c>
      <c r="M98" s="12">
        <v>0</v>
      </c>
      <c r="N98" s="19">
        <v>0</v>
      </c>
      <c r="O98" s="19">
        <v>0</v>
      </c>
      <c r="P98" s="169"/>
    </row>
    <row r="99" spans="1:16" ht="77.25" customHeight="1" thickBot="1" x14ac:dyDescent="0.3">
      <c r="A99" s="169"/>
      <c r="B99" s="191"/>
      <c r="C99" s="169"/>
      <c r="D99" s="8" t="s">
        <v>10</v>
      </c>
      <c r="E99" s="9">
        <v>98940.07</v>
      </c>
      <c r="F99" s="232">
        <v>49399.57</v>
      </c>
      <c r="G99" s="233"/>
      <c r="H99" s="233"/>
      <c r="I99" s="233"/>
      <c r="J99" s="233"/>
      <c r="K99" s="234"/>
      <c r="L99" s="15">
        <v>14539.5</v>
      </c>
      <c r="M99" s="15">
        <v>11667</v>
      </c>
      <c r="N99" s="15">
        <v>11667</v>
      </c>
      <c r="O99" s="15">
        <v>11667</v>
      </c>
      <c r="P99" s="169"/>
    </row>
    <row r="100" spans="1:16" ht="33.75" customHeight="1" thickBot="1" x14ac:dyDescent="0.3">
      <c r="A100" s="169"/>
      <c r="B100" s="192"/>
      <c r="C100" s="170"/>
      <c r="D100" s="8" t="s">
        <v>48</v>
      </c>
      <c r="E100" s="9">
        <f>F100+L100+M100+N100+O100</f>
        <v>0</v>
      </c>
      <c r="F100" s="232">
        <v>0</v>
      </c>
      <c r="G100" s="233"/>
      <c r="H100" s="233"/>
      <c r="I100" s="233"/>
      <c r="J100" s="233"/>
      <c r="K100" s="234"/>
      <c r="L100" s="15">
        <v>0</v>
      </c>
      <c r="M100" s="12">
        <v>0</v>
      </c>
      <c r="N100" s="19">
        <v>0</v>
      </c>
      <c r="O100" s="19">
        <v>0</v>
      </c>
      <c r="P100" s="169"/>
    </row>
    <row r="101" spans="1:16" ht="30" customHeight="1" thickBot="1" x14ac:dyDescent="0.3">
      <c r="A101" s="169"/>
      <c r="B101" s="229" t="s">
        <v>82</v>
      </c>
      <c r="C101" s="180"/>
      <c r="D101" s="168"/>
      <c r="E101" s="203"/>
      <c r="F101" s="239" t="s">
        <v>52</v>
      </c>
      <c r="G101" s="240"/>
      <c r="H101" s="232" t="s">
        <v>53</v>
      </c>
      <c r="I101" s="233"/>
      <c r="J101" s="233"/>
      <c r="K101" s="234"/>
      <c r="L101" s="237" t="s">
        <v>7</v>
      </c>
      <c r="M101" s="237" t="s">
        <v>19</v>
      </c>
      <c r="N101" s="237" t="s">
        <v>20</v>
      </c>
      <c r="O101" s="237" t="s">
        <v>21</v>
      </c>
      <c r="P101" s="169"/>
    </row>
    <row r="102" spans="1:16" ht="30" customHeight="1" thickBot="1" x14ac:dyDescent="0.3">
      <c r="A102" s="169"/>
      <c r="B102" s="230"/>
      <c r="C102" s="180"/>
      <c r="D102" s="169"/>
      <c r="E102" s="243"/>
      <c r="F102" s="241"/>
      <c r="G102" s="242"/>
      <c r="H102" s="12" t="s">
        <v>54</v>
      </c>
      <c r="I102" s="12" t="s">
        <v>55</v>
      </c>
      <c r="J102" s="12" t="s">
        <v>56</v>
      </c>
      <c r="K102" s="12" t="s">
        <v>57</v>
      </c>
      <c r="L102" s="238"/>
      <c r="M102" s="238"/>
      <c r="N102" s="238"/>
      <c r="O102" s="238"/>
      <c r="P102" s="169"/>
    </row>
    <row r="103" spans="1:16" ht="30" customHeight="1" thickBot="1" x14ac:dyDescent="0.3">
      <c r="A103" s="170"/>
      <c r="B103" s="231"/>
      <c r="C103" s="180"/>
      <c r="D103" s="170"/>
      <c r="E103" s="204"/>
      <c r="F103" s="235">
        <v>6</v>
      </c>
      <c r="G103" s="236"/>
      <c r="H103" s="12" t="s">
        <v>93</v>
      </c>
      <c r="I103" s="12" t="s">
        <v>93</v>
      </c>
      <c r="J103" s="12" t="s">
        <v>93</v>
      </c>
      <c r="K103" s="12" t="s">
        <v>93</v>
      </c>
      <c r="L103" s="15"/>
      <c r="M103" s="12"/>
      <c r="N103" s="19"/>
      <c r="O103" s="19"/>
      <c r="P103" s="170"/>
    </row>
    <row r="104" spans="1:16" ht="16.5" customHeight="1" thickBot="1" x14ac:dyDescent="0.3">
      <c r="A104" s="168" t="s">
        <v>38</v>
      </c>
      <c r="B104" s="190" t="s">
        <v>83</v>
      </c>
      <c r="C104" s="168" t="s">
        <v>44</v>
      </c>
      <c r="D104" s="7" t="s">
        <v>46</v>
      </c>
      <c r="E104" s="9">
        <f>E105+E106+E107+E109</f>
        <v>462341.67</v>
      </c>
      <c r="F104" s="232">
        <f>F105+F106+F107+F108+F109</f>
        <v>120179.67</v>
      </c>
      <c r="G104" s="233"/>
      <c r="H104" s="233"/>
      <c r="I104" s="233"/>
      <c r="J104" s="233"/>
      <c r="K104" s="234"/>
      <c r="L104" s="12">
        <f>L105+L106+L107+L109</f>
        <v>85540.5</v>
      </c>
      <c r="M104" s="12">
        <f>M105+M106+M107+M109</f>
        <v>85540.5</v>
      </c>
      <c r="N104" s="12">
        <f>N105+N106+N107+N109</f>
        <v>85540.5</v>
      </c>
      <c r="O104" s="12">
        <f>O105+O106+O107+O109</f>
        <v>85540.5</v>
      </c>
      <c r="P104" s="168" t="s">
        <v>84</v>
      </c>
    </row>
    <row r="105" spans="1:16" ht="71.25" customHeight="1" thickBot="1" x14ac:dyDescent="0.3">
      <c r="A105" s="169"/>
      <c r="B105" s="191"/>
      <c r="C105" s="169"/>
      <c r="D105" s="8" t="s">
        <v>49</v>
      </c>
      <c r="E105" s="9">
        <f>F105+L105+M105+N105+O105</f>
        <v>0</v>
      </c>
      <c r="F105" s="232">
        <v>0</v>
      </c>
      <c r="G105" s="233"/>
      <c r="H105" s="233"/>
      <c r="I105" s="233"/>
      <c r="J105" s="233"/>
      <c r="K105" s="234"/>
      <c r="L105" s="15">
        <v>0</v>
      </c>
      <c r="M105" s="12">
        <v>0</v>
      </c>
      <c r="N105" s="19">
        <v>0</v>
      </c>
      <c r="O105" s="19">
        <v>0</v>
      </c>
      <c r="P105" s="169"/>
    </row>
    <row r="106" spans="1:16" ht="54" customHeight="1" thickBot="1" x14ac:dyDescent="0.3">
      <c r="A106" s="169"/>
      <c r="B106" s="191"/>
      <c r="C106" s="169"/>
      <c r="D106" s="8" t="s">
        <v>8</v>
      </c>
      <c r="E106" s="9">
        <f>SUM(F106:O106)</f>
        <v>0</v>
      </c>
      <c r="F106" s="232">
        <v>0</v>
      </c>
      <c r="G106" s="233"/>
      <c r="H106" s="233"/>
      <c r="I106" s="233"/>
      <c r="J106" s="233"/>
      <c r="K106" s="234"/>
      <c r="L106" s="15">
        <v>0</v>
      </c>
      <c r="M106" s="12">
        <v>0</v>
      </c>
      <c r="N106" s="19">
        <v>0</v>
      </c>
      <c r="O106" s="19">
        <v>0</v>
      </c>
      <c r="P106" s="169"/>
    </row>
    <row r="107" spans="1:16" ht="72.75" customHeight="1" thickBot="1" x14ac:dyDescent="0.3">
      <c r="A107" s="169"/>
      <c r="B107" s="191"/>
      <c r="C107" s="169"/>
      <c r="D107" s="201" t="s">
        <v>10</v>
      </c>
      <c r="E107" s="203">
        <f>F107+F108+L107+M107+N107+O107</f>
        <v>462341.67</v>
      </c>
      <c r="F107" s="232">
        <v>118170.99</v>
      </c>
      <c r="G107" s="233"/>
      <c r="H107" s="233"/>
      <c r="I107" s="233"/>
      <c r="J107" s="233"/>
      <c r="K107" s="234"/>
      <c r="L107" s="15">
        <v>85540.5</v>
      </c>
      <c r="M107" s="15">
        <v>85540.5</v>
      </c>
      <c r="N107" s="15">
        <v>85540.5</v>
      </c>
      <c r="O107" s="15">
        <v>85540.5</v>
      </c>
      <c r="P107" s="170"/>
    </row>
    <row r="108" spans="1:16" ht="72.75" customHeight="1" thickBot="1" x14ac:dyDescent="0.3">
      <c r="A108" s="169"/>
      <c r="B108" s="191"/>
      <c r="C108" s="169"/>
      <c r="D108" s="263"/>
      <c r="E108" s="204"/>
      <c r="F108" s="232">
        <v>2008.68</v>
      </c>
      <c r="G108" s="233"/>
      <c r="H108" s="233"/>
      <c r="I108" s="233"/>
      <c r="J108" s="233"/>
      <c r="K108" s="234"/>
      <c r="L108" s="15">
        <v>0</v>
      </c>
      <c r="M108" s="15">
        <v>0</v>
      </c>
      <c r="N108" s="15">
        <v>0</v>
      </c>
      <c r="O108" s="15">
        <v>0</v>
      </c>
      <c r="P108" s="59" t="s">
        <v>119</v>
      </c>
    </row>
    <row r="109" spans="1:16" ht="39" customHeight="1" thickBot="1" x14ac:dyDescent="0.3">
      <c r="A109" s="169"/>
      <c r="B109" s="192"/>
      <c r="C109" s="170"/>
      <c r="D109" s="8" t="s">
        <v>48</v>
      </c>
      <c r="E109" s="9">
        <f>F109+L109+M109+N109+O109</f>
        <v>0</v>
      </c>
      <c r="F109" s="232">
        <v>0</v>
      </c>
      <c r="G109" s="233"/>
      <c r="H109" s="233"/>
      <c r="I109" s="233"/>
      <c r="J109" s="233"/>
      <c r="K109" s="234"/>
      <c r="L109" s="15">
        <v>0</v>
      </c>
      <c r="M109" s="12">
        <v>0</v>
      </c>
      <c r="N109" s="19">
        <v>0</v>
      </c>
      <c r="O109" s="19">
        <v>0</v>
      </c>
      <c r="P109" s="168"/>
    </row>
    <row r="110" spans="1:16" ht="30" customHeight="1" thickBot="1" x14ac:dyDescent="0.3">
      <c r="A110" s="169"/>
      <c r="B110" s="229" t="s">
        <v>85</v>
      </c>
      <c r="C110" s="168"/>
      <c r="D110" s="168"/>
      <c r="E110" s="203"/>
      <c r="F110" s="239" t="s">
        <v>52</v>
      </c>
      <c r="G110" s="240"/>
      <c r="H110" s="232" t="s">
        <v>53</v>
      </c>
      <c r="I110" s="233"/>
      <c r="J110" s="233"/>
      <c r="K110" s="234"/>
      <c r="L110" s="237" t="s">
        <v>7</v>
      </c>
      <c r="M110" s="237" t="s">
        <v>19</v>
      </c>
      <c r="N110" s="237" t="s">
        <v>20</v>
      </c>
      <c r="O110" s="237" t="s">
        <v>21</v>
      </c>
      <c r="P110" s="169"/>
    </row>
    <row r="111" spans="1:16" ht="30" customHeight="1" thickBot="1" x14ac:dyDescent="0.3">
      <c r="A111" s="169"/>
      <c r="B111" s="230"/>
      <c r="C111" s="169"/>
      <c r="D111" s="169"/>
      <c r="E111" s="243"/>
      <c r="F111" s="241"/>
      <c r="G111" s="242"/>
      <c r="H111" s="12" t="s">
        <v>54</v>
      </c>
      <c r="I111" s="12" t="s">
        <v>55</v>
      </c>
      <c r="J111" s="12" t="s">
        <v>56</v>
      </c>
      <c r="K111" s="12" t="s">
        <v>57</v>
      </c>
      <c r="L111" s="238"/>
      <c r="M111" s="238"/>
      <c r="N111" s="238"/>
      <c r="O111" s="238"/>
      <c r="P111" s="169"/>
    </row>
    <row r="112" spans="1:16" ht="30" customHeight="1" thickBot="1" x14ac:dyDescent="0.3">
      <c r="A112" s="170"/>
      <c r="B112" s="231"/>
      <c r="C112" s="170"/>
      <c r="D112" s="170"/>
      <c r="E112" s="204"/>
      <c r="F112" s="235">
        <v>7373</v>
      </c>
      <c r="G112" s="236"/>
      <c r="H112" s="12" t="s">
        <v>93</v>
      </c>
      <c r="I112" s="12" t="s">
        <v>93</v>
      </c>
      <c r="J112" s="12" t="s">
        <v>93</v>
      </c>
      <c r="K112" s="12" t="s">
        <v>93</v>
      </c>
      <c r="L112" s="15"/>
      <c r="M112" s="12"/>
      <c r="N112" s="19"/>
      <c r="O112" s="19"/>
      <c r="P112" s="170"/>
    </row>
    <row r="113" spans="1:16" ht="30" customHeight="1" thickBot="1" x14ac:dyDescent="0.3">
      <c r="A113" s="168" t="s">
        <v>39</v>
      </c>
      <c r="B113" s="190" t="s">
        <v>95</v>
      </c>
      <c r="C113" s="168" t="s">
        <v>44</v>
      </c>
      <c r="D113" s="7" t="s">
        <v>46</v>
      </c>
      <c r="E113" s="9">
        <f>F113+L113+M113+N113+O113</f>
        <v>2137.4</v>
      </c>
      <c r="F113" s="232">
        <f>SUM(F114:K117)</f>
        <v>2137.4</v>
      </c>
      <c r="G113" s="233"/>
      <c r="H113" s="233"/>
      <c r="I113" s="233"/>
      <c r="J113" s="233"/>
      <c r="K113" s="234"/>
      <c r="L113" s="12">
        <f>L114+L115+L116+L117</f>
        <v>0</v>
      </c>
      <c r="M113" s="12">
        <f>M114+M115+M116+M117</f>
        <v>0</v>
      </c>
      <c r="N113" s="12">
        <f>N114+N115+N116+N117</f>
        <v>0</v>
      </c>
      <c r="O113" s="12">
        <f>O114+O115+O116+O117</f>
        <v>0</v>
      </c>
      <c r="P113" s="168" t="s">
        <v>84</v>
      </c>
    </row>
    <row r="114" spans="1:16" ht="71.25" customHeight="1" thickBot="1" x14ac:dyDescent="0.3">
      <c r="A114" s="169"/>
      <c r="B114" s="191"/>
      <c r="C114" s="169"/>
      <c r="D114" s="8" t="s">
        <v>49</v>
      </c>
      <c r="E114" s="9">
        <f>F114+L114+M114+N114+O114</f>
        <v>0</v>
      </c>
      <c r="F114" s="232">
        <v>0</v>
      </c>
      <c r="G114" s="233"/>
      <c r="H114" s="233"/>
      <c r="I114" s="233"/>
      <c r="J114" s="233"/>
      <c r="K114" s="234"/>
      <c r="L114" s="15">
        <v>0</v>
      </c>
      <c r="M114" s="12">
        <v>0</v>
      </c>
      <c r="N114" s="19">
        <v>0</v>
      </c>
      <c r="O114" s="19">
        <v>0</v>
      </c>
      <c r="P114" s="169"/>
    </row>
    <row r="115" spans="1:16" ht="54.75" customHeight="1" thickBot="1" x14ac:dyDescent="0.3">
      <c r="A115" s="169"/>
      <c r="B115" s="191"/>
      <c r="C115" s="169"/>
      <c r="D115" s="8" t="s">
        <v>8</v>
      </c>
      <c r="E115" s="9">
        <f>SUM(F115:O115)</f>
        <v>0</v>
      </c>
      <c r="F115" s="232">
        <v>0</v>
      </c>
      <c r="G115" s="233"/>
      <c r="H115" s="233"/>
      <c r="I115" s="233"/>
      <c r="J115" s="233"/>
      <c r="K115" s="234"/>
      <c r="L115" s="15">
        <v>0</v>
      </c>
      <c r="M115" s="12">
        <v>0</v>
      </c>
      <c r="N115" s="19">
        <v>0</v>
      </c>
      <c r="O115" s="19">
        <v>0</v>
      </c>
      <c r="P115" s="169"/>
    </row>
    <row r="116" spans="1:16" ht="72" customHeight="1" thickBot="1" x14ac:dyDescent="0.3">
      <c r="A116" s="169"/>
      <c r="B116" s="191"/>
      <c r="C116" s="169"/>
      <c r="D116" s="8" t="s">
        <v>10</v>
      </c>
      <c r="E116" s="9">
        <f>F116+L116+M116+N116+O116</f>
        <v>2137.4</v>
      </c>
      <c r="F116" s="232">
        <v>2137.4</v>
      </c>
      <c r="G116" s="233"/>
      <c r="H116" s="233"/>
      <c r="I116" s="233"/>
      <c r="J116" s="233"/>
      <c r="K116" s="234"/>
      <c r="L116" s="15">
        <v>0</v>
      </c>
      <c r="M116" s="15">
        <v>0</v>
      </c>
      <c r="N116" s="15">
        <v>0</v>
      </c>
      <c r="O116" s="15">
        <v>0</v>
      </c>
      <c r="P116" s="169"/>
    </row>
    <row r="117" spans="1:16" ht="42.75" customHeight="1" thickBot="1" x14ac:dyDescent="0.3">
      <c r="A117" s="169"/>
      <c r="B117" s="192"/>
      <c r="C117" s="170"/>
      <c r="D117" s="8" t="s">
        <v>48</v>
      </c>
      <c r="E117" s="9">
        <f>F117+L117+M117+N117+O117</f>
        <v>0</v>
      </c>
      <c r="F117" s="232">
        <v>0</v>
      </c>
      <c r="G117" s="233"/>
      <c r="H117" s="233"/>
      <c r="I117" s="233"/>
      <c r="J117" s="233"/>
      <c r="K117" s="234"/>
      <c r="L117" s="15">
        <v>0</v>
      </c>
      <c r="M117" s="12">
        <v>0</v>
      </c>
      <c r="N117" s="19">
        <v>0</v>
      </c>
      <c r="O117" s="19">
        <v>0</v>
      </c>
      <c r="P117" s="169"/>
    </row>
    <row r="118" spans="1:16" ht="30" customHeight="1" thickBot="1" x14ac:dyDescent="0.3">
      <c r="A118" s="169"/>
      <c r="B118" s="229" t="s">
        <v>96</v>
      </c>
      <c r="C118" s="180"/>
      <c r="D118" s="168"/>
      <c r="E118" s="203"/>
      <c r="F118" s="239" t="s">
        <v>52</v>
      </c>
      <c r="G118" s="240"/>
      <c r="H118" s="232" t="s">
        <v>53</v>
      </c>
      <c r="I118" s="233"/>
      <c r="J118" s="233"/>
      <c r="K118" s="234"/>
      <c r="L118" s="237" t="s">
        <v>7</v>
      </c>
      <c r="M118" s="237" t="s">
        <v>19</v>
      </c>
      <c r="N118" s="237" t="s">
        <v>20</v>
      </c>
      <c r="O118" s="237" t="s">
        <v>21</v>
      </c>
      <c r="P118" s="169"/>
    </row>
    <row r="119" spans="1:16" ht="30" customHeight="1" thickBot="1" x14ac:dyDescent="0.3">
      <c r="A119" s="169"/>
      <c r="B119" s="230"/>
      <c r="C119" s="180"/>
      <c r="D119" s="169"/>
      <c r="E119" s="243"/>
      <c r="F119" s="241"/>
      <c r="G119" s="242"/>
      <c r="H119" s="12" t="s">
        <v>54</v>
      </c>
      <c r="I119" s="12" t="s">
        <v>55</v>
      </c>
      <c r="J119" s="12" t="s">
        <v>56</v>
      </c>
      <c r="K119" s="12" t="s">
        <v>57</v>
      </c>
      <c r="L119" s="238"/>
      <c r="M119" s="238"/>
      <c r="N119" s="238"/>
      <c r="O119" s="238"/>
      <c r="P119" s="169"/>
    </row>
    <row r="120" spans="1:16" ht="30" customHeight="1" thickBot="1" x14ac:dyDescent="0.3">
      <c r="A120" s="170"/>
      <c r="B120" s="231"/>
      <c r="C120" s="180"/>
      <c r="D120" s="170"/>
      <c r="E120" s="204"/>
      <c r="F120" s="235">
        <v>96</v>
      </c>
      <c r="G120" s="236"/>
      <c r="H120" s="12" t="s">
        <v>93</v>
      </c>
      <c r="I120" s="12" t="s">
        <v>93</v>
      </c>
      <c r="J120" s="12" t="s">
        <v>93</v>
      </c>
      <c r="K120" s="12" t="s">
        <v>93</v>
      </c>
      <c r="L120" s="15"/>
      <c r="M120" s="12"/>
      <c r="N120" s="19"/>
      <c r="O120" s="19"/>
      <c r="P120" s="170"/>
    </row>
    <row r="121" spans="1:16" ht="30" customHeight="1" thickBot="1" x14ac:dyDescent="0.3">
      <c r="A121" s="168" t="s">
        <v>40</v>
      </c>
      <c r="B121" s="190" t="s">
        <v>97</v>
      </c>
      <c r="C121" s="168" t="s">
        <v>44</v>
      </c>
      <c r="D121" s="7" t="s">
        <v>46</v>
      </c>
      <c r="E121" s="9">
        <f>F121+L121+M121+N121+O121</f>
        <v>0</v>
      </c>
      <c r="F121" s="232">
        <f>SUM(F122:K125)</f>
        <v>0</v>
      </c>
      <c r="G121" s="233"/>
      <c r="H121" s="233"/>
      <c r="I121" s="233"/>
      <c r="J121" s="233"/>
      <c r="K121" s="234"/>
      <c r="L121" s="12">
        <f>L122+L123+L124+L125</f>
        <v>0</v>
      </c>
      <c r="M121" s="12">
        <f>M122+M123+M124+M125</f>
        <v>0</v>
      </c>
      <c r="N121" s="12">
        <f>N122+N123+N124+N125</f>
        <v>0</v>
      </c>
      <c r="O121" s="12">
        <f>O122+O123+O124+O125</f>
        <v>0</v>
      </c>
      <c r="P121" s="168" t="s">
        <v>84</v>
      </c>
    </row>
    <row r="122" spans="1:16" ht="67.5" customHeight="1" thickBot="1" x14ac:dyDescent="0.3">
      <c r="A122" s="169"/>
      <c r="B122" s="191"/>
      <c r="C122" s="169"/>
      <c r="D122" s="8" t="s">
        <v>49</v>
      </c>
      <c r="E122" s="9">
        <f>F122+L122+M122+N122+O122</f>
        <v>0</v>
      </c>
      <c r="F122" s="232">
        <v>0</v>
      </c>
      <c r="G122" s="233"/>
      <c r="H122" s="233"/>
      <c r="I122" s="233"/>
      <c r="J122" s="233"/>
      <c r="K122" s="234"/>
      <c r="L122" s="15">
        <v>0</v>
      </c>
      <c r="M122" s="12">
        <v>0</v>
      </c>
      <c r="N122" s="19">
        <v>0</v>
      </c>
      <c r="O122" s="19">
        <v>0</v>
      </c>
      <c r="P122" s="169"/>
    </row>
    <row r="123" spans="1:16" ht="51" customHeight="1" thickBot="1" x14ac:dyDescent="0.3">
      <c r="A123" s="169"/>
      <c r="B123" s="191"/>
      <c r="C123" s="169"/>
      <c r="D123" s="8" t="s">
        <v>8</v>
      </c>
      <c r="E123" s="9">
        <f>SUM(F123:O123)</f>
        <v>0</v>
      </c>
      <c r="F123" s="232">
        <v>0</v>
      </c>
      <c r="G123" s="233"/>
      <c r="H123" s="233"/>
      <c r="I123" s="233"/>
      <c r="J123" s="233"/>
      <c r="K123" s="234"/>
      <c r="L123" s="15">
        <v>0</v>
      </c>
      <c r="M123" s="12">
        <v>0</v>
      </c>
      <c r="N123" s="19">
        <v>0</v>
      </c>
      <c r="O123" s="19">
        <v>0</v>
      </c>
      <c r="P123" s="169"/>
    </row>
    <row r="124" spans="1:16" ht="72.75" customHeight="1" thickBot="1" x14ac:dyDescent="0.3">
      <c r="A124" s="169"/>
      <c r="B124" s="191"/>
      <c r="C124" s="169"/>
      <c r="D124" s="8" t="s">
        <v>10</v>
      </c>
      <c r="E124" s="9">
        <f>F124+L124+M124+N124+O124</f>
        <v>0</v>
      </c>
      <c r="F124" s="260">
        <v>0</v>
      </c>
      <c r="G124" s="261"/>
      <c r="H124" s="261"/>
      <c r="I124" s="261"/>
      <c r="J124" s="261"/>
      <c r="K124" s="262"/>
      <c r="L124" s="15">
        <v>0</v>
      </c>
      <c r="M124" s="15">
        <v>0</v>
      </c>
      <c r="N124" s="15">
        <v>0</v>
      </c>
      <c r="O124" s="15">
        <v>0</v>
      </c>
      <c r="P124" s="169"/>
    </row>
    <row r="125" spans="1:16" ht="39" customHeight="1" thickBot="1" x14ac:dyDescent="0.3">
      <c r="A125" s="169"/>
      <c r="B125" s="192"/>
      <c r="C125" s="170"/>
      <c r="D125" s="8" t="s">
        <v>48</v>
      </c>
      <c r="E125" s="9">
        <f>F125+L125+M125+N125+O125</f>
        <v>0</v>
      </c>
      <c r="F125" s="232">
        <v>0</v>
      </c>
      <c r="G125" s="233"/>
      <c r="H125" s="233"/>
      <c r="I125" s="233"/>
      <c r="J125" s="233"/>
      <c r="K125" s="234"/>
      <c r="L125" s="15">
        <v>0</v>
      </c>
      <c r="M125" s="12">
        <v>0</v>
      </c>
      <c r="N125" s="19">
        <v>0</v>
      </c>
      <c r="O125" s="19">
        <v>0</v>
      </c>
      <c r="P125" s="169"/>
    </row>
    <row r="126" spans="1:16" ht="30" customHeight="1" thickBot="1" x14ac:dyDescent="0.3">
      <c r="A126" s="169"/>
      <c r="B126" s="229" t="s">
        <v>98</v>
      </c>
      <c r="C126" s="180"/>
      <c r="D126" s="168"/>
      <c r="E126" s="203"/>
      <c r="F126" s="239" t="s">
        <v>52</v>
      </c>
      <c r="G126" s="240"/>
      <c r="H126" s="232" t="s">
        <v>53</v>
      </c>
      <c r="I126" s="233"/>
      <c r="J126" s="233"/>
      <c r="K126" s="234"/>
      <c r="L126" s="237" t="s">
        <v>7</v>
      </c>
      <c r="M126" s="237" t="s">
        <v>19</v>
      </c>
      <c r="N126" s="237" t="s">
        <v>20</v>
      </c>
      <c r="O126" s="237" t="s">
        <v>21</v>
      </c>
      <c r="P126" s="169"/>
    </row>
    <row r="127" spans="1:16" ht="30" customHeight="1" thickBot="1" x14ac:dyDescent="0.3">
      <c r="A127" s="169"/>
      <c r="B127" s="230"/>
      <c r="C127" s="180"/>
      <c r="D127" s="169"/>
      <c r="E127" s="243"/>
      <c r="F127" s="241"/>
      <c r="G127" s="242"/>
      <c r="H127" s="12" t="s">
        <v>54</v>
      </c>
      <c r="I127" s="12" t="s">
        <v>55</v>
      </c>
      <c r="J127" s="12" t="s">
        <v>56</v>
      </c>
      <c r="K127" s="12" t="s">
        <v>57</v>
      </c>
      <c r="L127" s="238"/>
      <c r="M127" s="238"/>
      <c r="N127" s="238"/>
      <c r="O127" s="238"/>
      <c r="P127" s="169"/>
    </row>
    <row r="128" spans="1:16" ht="30" customHeight="1" thickBot="1" x14ac:dyDescent="0.3">
      <c r="A128" s="170"/>
      <c r="B128" s="231"/>
      <c r="C128" s="180"/>
      <c r="D128" s="170"/>
      <c r="E128" s="204"/>
      <c r="F128" s="235">
        <v>86</v>
      </c>
      <c r="G128" s="236"/>
      <c r="H128" s="12" t="s">
        <v>93</v>
      </c>
      <c r="I128" s="12" t="s">
        <v>93</v>
      </c>
      <c r="J128" s="12" t="s">
        <v>93</v>
      </c>
      <c r="K128" s="12" t="s">
        <v>93</v>
      </c>
      <c r="L128" s="15"/>
      <c r="M128" s="12"/>
      <c r="N128" s="19"/>
      <c r="O128" s="19"/>
      <c r="P128" s="170"/>
    </row>
    <row r="129" spans="1:16" ht="16.5" thickBot="1" x14ac:dyDescent="0.3">
      <c r="A129" s="168">
        <v>3</v>
      </c>
      <c r="B129" s="250" t="s">
        <v>86</v>
      </c>
      <c r="C129" s="168" t="s">
        <v>44</v>
      </c>
      <c r="D129" s="7" t="s">
        <v>46</v>
      </c>
      <c r="E129" s="9">
        <f>E130+E131+E132+E133</f>
        <v>27310.800000000003</v>
      </c>
      <c r="F129" s="232">
        <f>F130+F131+F132+F133</f>
        <v>8700</v>
      </c>
      <c r="G129" s="233"/>
      <c r="H129" s="233"/>
      <c r="I129" s="233"/>
      <c r="J129" s="233"/>
      <c r="K129" s="234"/>
      <c r="L129" s="12">
        <f>L130+L131+L132+L133</f>
        <v>9180</v>
      </c>
      <c r="M129" s="12">
        <f>M130+M131+M132+M133</f>
        <v>8700</v>
      </c>
      <c r="N129" s="12">
        <f>N130+N131+N132+N133</f>
        <v>365.4</v>
      </c>
      <c r="O129" s="12">
        <f>O130+O131+O132+O133</f>
        <v>365.4</v>
      </c>
      <c r="P129" s="168" t="s">
        <v>84</v>
      </c>
    </row>
    <row r="130" spans="1:16" ht="68.25" customHeight="1" thickBot="1" x14ac:dyDescent="0.3">
      <c r="A130" s="169"/>
      <c r="B130" s="251"/>
      <c r="C130" s="169"/>
      <c r="D130" s="8" t="s">
        <v>49</v>
      </c>
      <c r="E130" s="9">
        <f t="shared" ref="E130:E135" si="4">F130+L130+M130+N130+O130</f>
        <v>6089.7100000000009</v>
      </c>
      <c r="F130" s="232">
        <v>3264.67</v>
      </c>
      <c r="G130" s="233"/>
      <c r="H130" s="233"/>
      <c r="I130" s="233"/>
      <c r="J130" s="233"/>
      <c r="K130" s="234"/>
      <c r="L130" s="15">
        <f>L135</f>
        <v>1450.44</v>
      </c>
      <c r="M130" s="15">
        <f>M135</f>
        <v>1374.6</v>
      </c>
      <c r="N130" s="15">
        <f>N135</f>
        <v>0</v>
      </c>
      <c r="O130" s="15">
        <f>O135</f>
        <v>0</v>
      </c>
      <c r="P130" s="169"/>
    </row>
    <row r="131" spans="1:16" ht="61.5" customHeight="1" thickBot="1" x14ac:dyDescent="0.3">
      <c r="A131" s="169"/>
      <c r="B131" s="251"/>
      <c r="C131" s="169"/>
      <c r="D131" s="8" t="s">
        <v>8</v>
      </c>
      <c r="E131" s="9">
        <f t="shared" si="4"/>
        <v>0</v>
      </c>
      <c r="F131" s="232">
        <v>0</v>
      </c>
      <c r="G131" s="233"/>
      <c r="H131" s="233"/>
      <c r="I131" s="233"/>
      <c r="J131" s="233"/>
      <c r="K131" s="234"/>
      <c r="L131" s="15">
        <v>0</v>
      </c>
      <c r="M131" s="12">
        <v>0</v>
      </c>
      <c r="N131" s="19">
        <v>0</v>
      </c>
      <c r="O131" s="19">
        <v>0</v>
      </c>
      <c r="P131" s="169"/>
    </row>
    <row r="132" spans="1:16" ht="75.75" customHeight="1" thickBot="1" x14ac:dyDescent="0.3">
      <c r="A132" s="169"/>
      <c r="B132" s="251"/>
      <c r="C132" s="169"/>
      <c r="D132" s="8" t="s">
        <v>10</v>
      </c>
      <c r="E132" s="9">
        <f>F132+L132+M132+N132+O132</f>
        <v>2349.59</v>
      </c>
      <c r="F132" s="232">
        <v>867.83</v>
      </c>
      <c r="G132" s="233"/>
      <c r="H132" s="233"/>
      <c r="I132" s="233"/>
      <c r="J132" s="233"/>
      <c r="K132" s="234"/>
      <c r="L132" s="15">
        <f>L137</f>
        <v>385.56</v>
      </c>
      <c r="M132" s="15">
        <f>M137</f>
        <v>365.4</v>
      </c>
      <c r="N132" s="15">
        <f>N137</f>
        <v>365.4</v>
      </c>
      <c r="O132" s="15">
        <f>O137</f>
        <v>365.4</v>
      </c>
      <c r="P132" s="169"/>
    </row>
    <row r="133" spans="1:16" ht="41.25" customHeight="1" thickBot="1" x14ac:dyDescent="0.3">
      <c r="A133" s="170"/>
      <c r="B133" s="252"/>
      <c r="C133" s="170"/>
      <c r="D133" s="8" t="s">
        <v>48</v>
      </c>
      <c r="E133" s="9">
        <f t="shared" si="4"/>
        <v>18871.5</v>
      </c>
      <c r="F133" s="232">
        <v>4567.5</v>
      </c>
      <c r="G133" s="233"/>
      <c r="H133" s="233"/>
      <c r="I133" s="233"/>
      <c r="J133" s="233"/>
      <c r="K133" s="234"/>
      <c r="L133" s="15">
        <f>L138</f>
        <v>7344</v>
      </c>
      <c r="M133" s="15">
        <f t="shared" ref="M133:O133" si="5">M138</f>
        <v>6960</v>
      </c>
      <c r="N133" s="15">
        <f t="shared" si="5"/>
        <v>0</v>
      </c>
      <c r="O133" s="15">
        <f t="shared" si="5"/>
        <v>0</v>
      </c>
      <c r="P133" s="170"/>
    </row>
    <row r="134" spans="1:16" ht="16.5" thickBot="1" x14ac:dyDescent="0.3">
      <c r="A134" s="168" t="s">
        <v>87</v>
      </c>
      <c r="B134" s="190" t="s">
        <v>88</v>
      </c>
      <c r="C134" s="168" t="s">
        <v>44</v>
      </c>
      <c r="D134" s="7" t="s">
        <v>46</v>
      </c>
      <c r="E134" s="9">
        <f t="shared" si="4"/>
        <v>27310.800000000003</v>
      </c>
      <c r="F134" s="232">
        <v>8700</v>
      </c>
      <c r="G134" s="233"/>
      <c r="H134" s="233"/>
      <c r="I134" s="233"/>
      <c r="J134" s="233"/>
      <c r="K134" s="234"/>
      <c r="L134" s="12">
        <f>L135+L136+L137+L138</f>
        <v>9180</v>
      </c>
      <c r="M134" s="12">
        <f>M135+M136+M137+M138</f>
        <v>8700</v>
      </c>
      <c r="N134" s="12">
        <f>N135+N136+N137+N138</f>
        <v>365.4</v>
      </c>
      <c r="O134" s="12">
        <f>O135+O136+O137+O138</f>
        <v>365.4</v>
      </c>
      <c r="P134" s="168" t="s">
        <v>84</v>
      </c>
    </row>
    <row r="135" spans="1:16" ht="67.5" customHeight="1" thickBot="1" x14ac:dyDescent="0.3">
      <c r="A135" s="169"/>
      <c r="B135" s="191"/>
      <c r="C135" s="169"/>
      <c r="D135" s="8" t="s">
        <v>49</v>
      </c>
      <c r="E135" s="9">
        <f t="shared" si="4"/>
        <v>6089.7100000000009</v>
      </c>
      <c r="F135" s="232">
        <v>3264.67</v>
      </c>
      <c r="G135" s="233"/>
      <c r="H135" s="233"/>
      <c r="I135" s="233"/>
      <c r="J135" s="233"/>
      <c r="K135" s="234"/>
      <c r="L135" s="15">
        <v>1450.44</v>
      </c>
      <c r="M135" s="12">
        <v>1374.6</v>
      </c>
      <c r="N135" s="19">
        <v>0</v>
      </c>
      <c r="O135" s="19">
        <v>0</v>
      </c>
      <c r="P135" s="169"/>
    </row>
    <row r="136" spans="1:16" ht="52.5" customHeight="1" thickBot="1" x14ac:dyDescent="0.3">
      <c r="A136" s="169"/>
      <c r="B136" s="191"/>
      <c r="C136" s="169"/>
      <c r="D136" s="8" t="s">
        <v>8</v>
      </c>
      <c r="E136" s="9">
        <f>SUM(F136:O136)</f>
        <v>0</v>
      </c>
      <c r="F136" s="232">
        <v>0</v>
      </c>
      <c r="G136" s="233"/>
      <c r="H136" s="233"/>
      <c r="I136" s="233"/>
      <c r="J136" s="233"/>
      <c r="K136" s="234"/>
      <c r="L136" s="15">
        <v>0</v>
      </c>
      <c r="M136" s="12">
        <v>0</v>
      </c>
      <c r="N136" s="19">
        <v>0</v>
      </c>
      <c r="O136" s="19">
        <v>0</v>
      </c>
      <c r="P136" s="169"/>
    </row>
    <row r="137" spans="1:16" ht="72.75" customHeight="1" thickBot="1" x14ac:dyDescent="0.3">
      <c r="A137" s="169"/>
      <c r="B137" s="191"/>
      <c r="C137" s="169"/>
      <c r="D137" s="8" t="s">
        <v>10</v>
      </c>
      <c r="E137" s="9">
        <f>F137+L137+M137+N137+O137</f>
        <v>1847.1600000000003</v>
      </c>
      <c r="F137" s="232">
        <v>365.4</v>
      </c>
      <c r="G137" s="233"/>
      <c r="H137" s="233"/>
      <c r="I137" s="233"/>
      <c r="J137" s="233"/>
      <c r="K137" s="234"/>
      <c r="L137" s="15">
        <v>385.56</v>
      </c>
      <c r="M137" s="15">
        <v>365.4</v>
      </c>
      <c r="N137" s="15">
        <v>365.4</v>
      </c>
      <c r="O137" s="15">
        <v>365.4</v>
      </c>
      <c r="P137" s="169"/>
    </row>
    <row r="138" spans="1:16" ht="45" customHeight="1" thickBot="1" x14ac:dyDescent="0.3">
      <c r="A138" s="169"/>
      <c r="B138" s="192"/>
      <c r="C138" s="170"/>
      <c r="D138" s="8" t="s">
        <v>48</v>
      </c>
      <c r="E138" s="9">
        <f>F138+L138+M138+N138+O138</f>
        <v>18871.5</v>
      </c>
      <c r="F138" s="232">
        <v>4567.5</v>
      </c>
      <c r="G138" s="233"/>
      <c r="H138" s="233"/>
      <c r="I138" s="233"/>
      <c r="J138" s="233"/>
      <c r="K138" s="234"/>
      <c r="L138" s="15">
        <v>7344</v>
      </c>
      <c r="M138" s="12">
        <v>6960</v>
      </c>
      <c r="N138" s="19">
        <v>0</v>
      </c>
      <c r="O138" s="19">
        <v>0</v>
      </c>
      <c r="P138" s="169"/>
    </row>
    <row r="139" spans="1:16" ht="30" customHeight="1" thickBot="1" x14ac:dyDescent="0.3">
      <c r="A139" s="169"/>
      <c r="B139" s="229" t="s">
        <v>89</v>
      </c>
      <c r="C139" s="180"/>
      <c r="D139" s="168"/>
      <c r="E139" s="203"/>
      <c r="F139" s="239" t="s">
        <v>52</v>
      </c>
      <c r="G139" s="240"/>
      <c r="H139" s="232" t="s">
        <v>53</v>
      </c>
      <c r="I139" s="233"/>
      <c r="J139" s="233"/>
      <c r="K139" s="234"/>
      <c r="L139" s="237" t="s">
        <v>7</v>
      </c>
      <c r="M139" s="237" t="s">
        <v>19</v>
      </c>
      <c r="N139" s="237" t="s">
        <v>20</v>
      </c>
      <c r="O139" s="237" t="s">
        <v>21</v>
      </c>
      <c r="P139" s="169"/>
    </row>
    <row r="140" spans="1:16" ht="30" customHeight="1" thickBot="1" x14ac:dyDescent="0.3">
      <c r="A140" s="169"/>
      <c r="B140" s="230"/>
      <c r="C140" s="180"/>
      <c r="D140" s="169"/>
      <c r="E140" s="243"/>
      <c r="F140" s="241"/>
      <c r="G140" s="242"/>
      <c r="H140" s="12" t="s">
        <v>54</v>
      </c>
      <c r="I140" s="12" t="s">
        <v>55</v>
      </c>
      <c r="J140" s="12" t="s">
        <v>56</v>
      </c>
      <c r="K140" s="12" t="s">
        <v>57</v>
      </c>
      <c r="L140" s="238"/>
      <c r="M140" s="238"/>
      <c r="N140" s="238"/>
      <c r="O140" s="238"/>
      <c r="P140" s="169"/>
    </row>
    <row r="141" spans="1:16" ht="30" customHeight="1" thickBot="1" x14ac:dyDescent="0.3">
      <c r="A141" s="170"/>
      <c r="B141" s="231"/>
      <c r="C141" s="180"/>
      <c r="D141" s="170"/>
      <c r="E141" s="204"/>
      <c r="F141" s="232"/>
      <c r="G141" s="234"/>
      <c r="H141" s="12"/>
      <c r="I141" s="12"/>
      <c r="J141" s="12"/>
      <c r="K141" s="12"/>
      <c r="L141" s="15"/>
      <c r="M141" s="12"/>
      <c r="N141" s="19"/>
      <c r="O141" s="19"/>
      <c r="P141" s="170"/>
    </row>
  </sheetData>
  <mergeCells count="325">
    <mergeCell ref="P104:P107"/>
    <mergeCell ref="P109:P112"/>
    <mergeCell ref="D63:D64"/>
    <mergeCell ref="F64:K64"/>
    <mergeCell ref="F121:K121"/>
    <mergeCell ref="P121:P128"/>
    <mergeCell ref="F122:K122"/>
    <mergeCell ref="F123:K123"/>
    <mergeCell ref="F124:K124"/>
    <mergeCell ref="F125:K125"/>
    <mergeCell ref="O126:O127"/>
    <mergeCell ref="P96:P103"/>
    <mergeCell ref="F97:K97"/>
    <mergeCell ref="F98:K98"/>
    <mergeCell ref="F99:K99"/>
    <mergeCell ref="F100:K100"/>
    <mergeCell ref="L83:L84"/>
    <mergeCell ref="M83:M84"/>
    <mergeCell ref="N83:N84"/>
    <mergeCell ref="O83:O84"/>
    <mergeCell ref="D72:D73"/>
    <mergeCell ref="D107:D108"/>
    <mergeCell ref="E107:E108"/>
    <mergeCell ref="F108:K108"/>
    <mergeCell ref="F137:K137"/>
    <mergeCell ref="F138:K138"/>
    <mergeCell ref="P134:P141"/>
    <mergeCell ref="M139:M140"/>
    <mergeCell ref="N139:N140"/>
    <mergeCell ref="F113:K113"/>
    <mergeCell ref="P113:P120"/>
    <mergeCell ref="F114:K114"/>
    <mergeCell ref="F115:K115"/>
    <mergeCell ref="F116:K116"/>
    <mergeCell ref="F117:K117"/>
    <mergeCell ref="F118:G119"/>
    <mergeCell ref="H118:K118"/>
    <mergeCell ref="L118:L119"/>
    <mergeCell ref="M118:M119"/>
    <mergeCell ref="N118:N119"/>
    <mergeCell ref="O118:O119"/>
    <mergeCell ref="F120:G120"/>
    <mergeCell ref="F126:G127"/>
    <mergeCell ref="H126:K126"/>
    <mergeCell ref="L126:L127"/>
    <mergeCell ref="M126:M127"/>
    <mergeCell ref="N126:N127"/>
    <mergeCell ref="F128:G128"/>
    <mergeCell ref="A113:A120"/>
    <mergeCell ref="B113:B117"/>
    <mergeCell ref="C113:C117"/>
    <mergeCell ref="B118:B120"/>
    <mergeCell ref="C118:C120"/>
    <mergeCell ref="D118:D120"/>
    <mergeCell ref="E118:E120"/>
    <mergeCell ref="A121:A128"/>
    <mergeCell ref="B121:B125"/>
    <mergeCell ref="C121:C125"/>
    <mergeCell ref="B126:B128"/>
    <mergeCell ref="C126:C128"/>
    <mergeCell ref="D126:D128"/>
    <mergeCell ref="E126:E128"/>
    <mergeCell ref="B139:B141"/>
    <mergeCell ref="C139:C141"/>
    <mergeCell ref="D139:D141"/>
    <mergeCell ref="E139:E141"/>
    <mergeCell ref="F139:G140"/>
    <mergeCell ref="H139:K139"/>
    <mergeCell ref="P129:P133"/>
    <mergeCell ref="A134:A141"/>
    <mergeCell ref="B134:B138"/>
    <mergeCell ref="C134:C138"/>
    <mergeCell ref="F134:K134"/>
    <mergeCell ref="F130:K130"/>
    <mergeCell ref="F131:K131"/>
    <mergeCell ref="F132:K132"/>
    <mergeCell ref="F133:K133"/>
    <mergeCell ref="L139:L140"/>
    <mergeCell ref="A129:A133"/>
    <mergeCell ref="B129:B133"/>
    <mergeCell ref="C129:C133"/>
    <mergeCell ref="F129:K129"/>
    <mergeCell ref="O139:O140"/>
    <mergeCell ref="F141:G141"/>
    <mergeCell ref="F135:K135"/>
    <mergeCell ref="F136:K136"/>
    <mergeCell ref="B101:B103"/>
    <mergeCell ref="C101:C103"/>
    <mergeCell ref="D101:D103"/>
    <mergeCell ref="E101:E103"/>
    <mergeCell ref="F101:G102"/>
    <mergeCell ref="O101:O102"/>
    <mergeCell ref="F103:G103"/>
    <mergeCell ref="A96:A103"/>
    <mergeCell ref="B96:B100"/>
    <mergeCell ref="C96:C100"/>
    <mergeCell ref="F96:K96"/>
    <mergeCell ref="H101:K101"/>
    <mergeCell ref="L101:L102"/>
    <mergeCell ref="M101:M102"/>
    <mergeCell ref="N101:N102"/>
    <mergeCell ref="B86:B92"/>
    <mergeCell ref="C86:C92"/>
    <mergeCell ref="F92:K92"/>
    <mergeCell ref="O93:O94"/>
    <mergeCell ref="F95:G95"/>
    <mergeCell ref="F87:K87"/>
    <mergeCell ref="F88:K88"/>
    <mergeCell ref="F89:K89"/>
    <mergeCell ref="D90:D91"/>
    <mergeCell ref="E90:E91"/>
    <mergeCell ref="F90:K90"/>
    <mergeCell ref="F91:K91"/>
    <mergeCell ref="H93:K93"/>
    <mergeCell ref="L93:L94"/>
    <mergeCell ref="M93:M94"/>
    <mergeCell ref="N93:N94"/>
    <mergeCell ref="F85:G85"/>
    <mergeCell ref="F86:K86"/>
    <mergeCell ref="P78:P85"/>
    <mergeCell ref="F79:K79"/>
    <mergeCell ref="F80:K80"/>
    <mergeCell ref="F81:K81"/>
    <mergeCell ref="F82:K82"/>
    <mergeCell ref="A78:A85"/>
    <mergeCell ref="B78:B82"/>
    <mergeCell ref="C78:C82"/>
    <mergeCell ref="F78:K78"/>
    <mergeCell ref="H83:K83"/>
    <mergeCell ref="B83:B85"/>
    <mergeCell ref="C83:C85"/>
    <mergeCell ref="D83:D85"/>
    <mergeCell ref="E83:E85"/>
    <mergeCell ref="F83:G84"/>
    <mergeCell ref="A86:A95"/>
    <mergeCell ref="P92:P95"/>
    <mergeCell ref="B93:B95"/>
    <mergeCell ref="C93:C95"/>
    <mergeCell ref="D93:D95"/>
    <mergeCell ref="E93:E95"/>
    <mergeCell ref="F93:G94"/>
    <mergeCell ref="A69:A77"/>
    <mergeCell ref="B69:B74"/>
    <mergeCell ref="C69:C74"/>
    <mergeCell ref="F69:K69"/>
    <mergeCell ref="H75:K75"/>
    <mergeCell ref="F70:K70"/>
    <mergeCell ref="F71:K71"/>
    <mergeCell ref="F72:K72"/>
    <mergeCell ref="F74:K74"/>
    <mergeCell ref="B75:B77"/>
    <mergeCell ref="C75:C77"/>
    <mergeCell ref="D75:D77"/>
    <mergeCell ref="E75:E77"/>
    <mergeCell ref="F75:G76"/>
    <mergeCell ref="L75:L76"/>
    <mergeCell ref="M75:M76"/>
    <mergeCell ref="N75:N76"/>
    <mergeCell ref="O75:O76"/>
    <mergeCell ref="F77:G77"/>
    <mergeCell ref="E72:E73"/>
    <mergeCell ref="F73:K73"/>
    <mergeCell ref="A60:A68"/>
    <mergeCell ref="B60:B65"/>
    <mergeCell ref="C60:C65"/>
    <mergeCell ref="F60:K60"/>
    <mergeCell ref="H66:K66"/>
    <mergeCell ref="F61:K61"/>
    <mergeCell ref="F62:K62"/>
    <mergeCell ref="F63:K63"/>
    <mergeCell ref="F65:K65"/>
    <mergeCell ref="B66:B68"/>
    <mergeCell ref="C66:C68"/>
    <mergeCell ref="D66:D68"/>
    <mergeCell ref="E66:E68"/>
    <mergeCell ref="F66:G67"/>
    <mergeCell ref="L66:L67"/>
    <mergeCell ref="M66:M67"/>
    <mergeCell ref="N66:N67"/>
    <mergeCell ref="O66:O67"/>
    <mergeCell ref="F68:G68"/>
    <mergeCell ref="F59:G59"/>
    <mergeCell ref="C57:C59"/>
    <mergeCell ref="D57:D59"/>
    <mergeCell ref="E57:E59"/>
    <mergeCell ref="F57:G58"/>
    <mergeCell ref="H57:K57"/>
    <mergeCell ref="L57:L58"/>
    <mergeCell ref="A52:A59"/>
    <mergeCell ref="B52:B56"/>
    <mergeCell ref="C52:C56"/>
    <mergeCell ref="F52:K52"/>
    <mergeCell ref="P52:P59"/>
    <mergeCell ref="F53:K53"/>
    <mergeCell ref="F54:K54"/>
    <mergeCell ref="F55:K55"/>
    <mergeCell ref="F56:K56"/>
    <mergeCell ref="B57:B59"/>
    <mergeCell ref="M57:M58"/>
    <mergeCell ref="N57:N58"/>
    <mergeCell ref="O57:O58"/>
    <mergeCell ref="C49:C51"/>
    <mergeCell ref="D49:D51"/>
    <mergeCell ref="E49:E51"/>
    <mergeCell ref="F49:G50"/>
    <mergeCell ref="H49:K49"/>
    <mergeCell ref="L49:L50"/>
    <mergeCell ref="P43:P51"/>
    <mergeCell ref="F44:K44"/>
    <mergeCell ref="F45:K45"/>
    <mergeCell ref="F46:K46"/>
    <mergeCell ref="F47:K47"/>
    <mergeCell ref="F48:K48"/>
    <mergeCell ref="M49:M50"/>
    <mergeCell ref="N49:N50"/>
    <mergeCell ref="O49:O50"/>
    <mergeCell ref="F51:G51"/>
    <mergeCell ref="F42:G42"/>
    <mergeCell ref="P33:P42"/>
    <mergeCell ref="F34:K34"/>
    <mergeCell ref="F35:K35"/>
    <mergeCell ref="F36:K36"/>
    <mergeCell ref="F39:K39"/>
    <mergeCell ref="A43:A51"/>
    <mergeCell ref="B43:B48"/>
    <mergeCell ref="C43:C48"/>
    <mergeCell ref="F43:K43"/>
    <mergeCell ref="B49:B51"/>
    <mergeCell ref="B40:B42"/>
    <mergeCell ref="C40:C42"/>
    <mergeCell ref="D40:D42"/>
    <mergeCell ref="E40:E42"/>
    <mergeCell ref="F40:G41"/>
    <mergeCell ref="H40:K40"/>
    <mergeCell ref="A33:A42"/>
    <mergeCell ref="B33:B39"/>
    <mergeCell ref="C33:C39"/>
    <mergeCell ref="F33:K33"/>
    <mergeCell ref="D37:D38"/>
    <mergeCell ref="E37:E38"/>
    <mergeCell ref="F37:K38"/>
    <mergeCell ref="L37:L38"/>
    <mergeCell ref="M37:M38"/>
    <mergeCell ref="N37:N38"/>
    <mergeCell ref="O37:O38"/>
    <mergeCell ref="L40:L41"/>
    <mergeCell ref="M40:M41"/>
    <mergeCell ref="N40:N41"/>
    <mergeCell ref="O40:O41"/>
    <mergeCell ref="N23:N24"/>
    <mergeCell ref="O23:O24"/>
    <mergeCell ref="B26:B32"/>
    <mergeCell ref="C26:C32"/>
    <mergeCell ref="F26:K26"/>
    <mergeCell ref="P16:P25"/>
    <mergeCell ref="F17:K17"/>
    <mergeCell ref="F18:K18"/>
    <mergeCell ref="F19:K19"/>
    <mergeCell ref="F20:K20"/>
    <mergeCell ref="F21:K21"/>
    <mergeCell ref="F22:K22"/>
    <mergeCell ref="F23:G24"/>
    <mergeCell ref="H23:K23"/>
    <mergeCell ref="L23:L24"/>
    <mergeCell ref="P26:P32"/>
    <mergeCell ref="F27:K27"/>
    <mergeCell ref="F28:K28"/>
    <mergeCell ref="F29:K29"/>
    <mergeCell ref="F30:K30"/>
    <mergeCell ref="F31:K31"/>
    <mergeCell ref="F32:K32"/>
    <mergeCell ref="A16:A25"/>
    <mergeCell ref="B16:B22"/>
    <mergeCell ref="C16:C22"/>
    <mergeCell ref="F16:K16"/>
    <mergeCell ref="B23:B25"/>
    <mergeCell ref="C23:C25"/>
    <mergeCell ref="D23:D25"/>
    <mergeCell ref="E23:E24"/>
    <mergeCell ref="M23:M24"/>
    <mergeCell ref="F25:G25"/>
    <mergeCell ref="C9:C15"/>
    <mergeCell ref="F9:K9"/>
    <mergeCell ref="P9:P15"/>
    <mergeCell ref="F10:K10"/>
    <mergeCell ref="F11:K11"/>
    <mergeCell ref="F12:K12"/>
    <mergeCell ref="F13:K13"/>
    <mergeCell ref="F14:K14"/>
    <mergeCell ref="F15:K15"/>
    <mergeCell ref="O110:O111"/>
    <mergeCell ref="N110:N111"/>
    <mergeCell ref="M110:M111"/>
    <mergeCell ref="L110:L111"/>
    <mergeCell ref="H110:K110"/>
    <mergeCell ref="F110:G111"/>
    <mergeCell ref="E110:E112"/>
    <mergeCell ref="D110:D112"/>
    <mergeCell ref="N1:P1"/>
    <mergeCell ref="N2:P2"/>
    <mergeCell ref="N3:P3"/>
    <mergeCell ref="A4:P4"/>
    <mergeCell ref="A5:P5"/>
    <mergeCell ref="A6:A7"/>
    <mergeCell ref="B6:B7"/>
    <mergeCell ref="C6:C7"/>
    <mergeCell ref="D6:D7"/>
    <mergeCell ref="E6:E7"/>
    <mergeCell ref="F6:O6"/>
    <mergeCell ref="P6:P7"/>
    <mergeCell ref="F7:K7"/>
    <mergeCell ref="F8:K8"/>
    <mergeCell ref="A9:A15"/>
    <mergeCell ref="B9:B15"/>
    <mergeCell ref="A104:A112"/>
    <mergeCell ref="C110:C112"/>
    <mergeCell ref="B110:B112"/>
    <mergeCell ref="F109:K109"/>
    <mergeCell ref="F107:K107"/>
    <mergeCell ref="F106:K106"/>
    <mergeCell ref="F105:K105"/>
    <mergeCell ref="F104:K104"/>
    <mergeCell ref="C104:C109"/>
    <mergeCell ref="B104:B109"/>
    <mergeCell ref="F112:G112"/>
  </mergeCells>
  <pageMargins left="0.7" right="0.7" top="0.75" bottom="0.75" header="0.3" footer="0.3"/>
  <pageSetup paperSize="9" scale="41" orientation="landscape" horizontalDpi="1200" verticalDpi="1200" r:id="rId1"/>
  <rowBreaks count="6" manualBreakCount="6">
    <brk id="25" max="16383" man="1"/>
    <brk id="42" max="16383" man="1"/>
    <brk id="59" max="16383" man="1"/>
    <brk id="77" max="16383" man="1"/>
    <brk id="103" max="16383" man="1"/>
    <brk id="12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2AB52-30AD-43CF-BFDF-C70CC73D460D}">
  <dimension ref="A1"/>
  <sheetViews>
    <sheetView workbookViewId="0"/>
  </sheetViews>
  <sheetFormatPr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54"/>
  <sheetViews>
    <sheetView tabSelected="1" view="pageBreakPreview" topLeftCell="C124" zoomScale="60" zoomScaleNormal="80" workbookViewId="0">
      <selection activeCell="I135" sqref="I135"/>
    </sheetView>
  </sheetViews>
  <sheetFormatPr defaultRowHeight="15" x14ac:dyDescent="0.25"/>
  <cols>
    <col min="1" max="1" width="6.140625" customWidth="1"/>
    <col min="2" max="2" width="47.28515625" customWidth="1"/>
    <col min="3" max="3" width="12.42578125" customWidth="1"/>
    <col min="4" max="4" width="15.5703125" customWidth="1"/>
    <col min="5" max="5" width="11.28515625" customWidth="1"/>
    <col min="6" max="6" width="19.140625" customWidth="1"/>
    <col min="7" max="7" width="12.5703125" customWidth="1"/>
    <col min="8" max="8" width="13.5703125" customWidth="1"/>
    <col min="9" max="9" width="14.5703125" customWidth="1"/>
    <col min="10" max="10" width="12.5703125" customWidth="1"/>
    <col min="11" max="11" width="11.85546875" customWidth="1"/>
    <col min="12" max="12" width="13.5703125" customWidth="1"/>
    <col min="13" max="13" width="14.28515625" customWidth="1"/>
    <col min="14" max="14" width="11.42578125" customWidth="1"/>
    <col min="15" max="16" width="11.28515625" customWidth="1"/>
    <col min="17" max="17" width="9.140625" customWidth="1"/>
  </cols>
  <sheetData>
    <row r="1" spans="1:16" ht="18.75" x14ac:dyDescent="0.3">
      <c r="M1" s="244" t="s">
        <v>177</v>
      </c>
      <c r="N1" s="244"/>
      <c r="O1" s="244"/>
      <c r="P1" s="244"/>
    </row>
    <row r="2" spans="1:16" ht="39" customHeight="1" x14ac:dyDescent="0.25">
      <c r="M2" s="350" t="s">
        <v>94</v>
      </c>
      <c r="N2" s="350"/>
      <c r="O2" s="350"/>
      <c r="P2" s="350"/>
    </row>
    <row r="3" spans="1:16" ht="18.75" x14ac:dyDescent="0.3">
      <c r="M3" s="244"/>
      <c r="N3" s="244"/>
      <c r="O3" s="244"/>
      <c r="P3" s="244"/>
    </row>
    <row r="4" spans="1:16" ht="18.75" x14ac:dyDescent="0.3">
      <c r="M4" s="46"/>
      <c r="N4" s="46"/>
      <c r="O4" s="46"/>
      <c r="P4" s="46"/>
    </row>
    <row r="5" spans="1:16" ht="19.5" customHeight="1" x14ac:dyDescent="0.25">
      <c r="A5" s="26"/>
      <c r="B5" s="26"/>
      <c r="C5" s="26"/>
      <c r="D5" s="26"/>
      <c r="E5" s="26"/>
      <c r="F5" s="26"/>
      <c r="G5" s="26"/>
      <c r="H5" s="26"/>
      <c r="I5" s="26"/>
      <c r="J5" s="26"/>
      <c r="K5" s="26"/>
      <c r="L5" s="45"/>
      <c r="M5" s="362" t="s">
        <v>107</v>
      </c>
      <c r="N5" s="362"/>
      <c r="O5" s="362"/>
      <c r="P5" s="362"/>
    </row>
    <row r="6" spans="1:16" ht="72.75" customHeight="1" x14ac:dyDescent="0.25">
      <c r="A6" s="27"/>
      <c r="B6" s="27"/>
      <c r="C6" s="27"/>
      <c r="D6" s="27"/>
      <c r="E6" s="27"/>
      <c r="F6" s="27"/>
      <c r="G6" s="27"/>
      <c r="H6" s="27"/>
      <c r="I6" s="27"/>
      <c r="J6" s="27"/>
      <c r="K6" s="27"/>
      <c r="L6" s="45"/>
      <c r="M6" s="362" t="s">
        <v>108</v>
      </c>
      <c r="N6" s="362"/>
      <c r="O6" s="362"/>
      <c r="P6" s="362"/>
    </row>
    <row r="8" spans="1:16" ht="20.25" customHeight="1" x14ac:dyDescent="0.25">
      <c r="A8" s="354" t="s">
        <v>99</v>
      </c>
      <c r="B8" s="354"/>
      <c r="C8" s="354"/>
      <c r="D8" s="354"/>
      <c r="E8" s="354"/>
      <c r="F8" s="354"/>
      <c r="G8" s="354"/>
      <c r="H8" s="354"/>
      <c r="I8" s="354"/>
      <c r="J8" s="354"/>
      <c r="K8" s="354"/>
      <c r="L8" s="354"/>
      <c r="M8" s="354"/>
      <c r="N8" s="354"/>
      <c r="O8" s="354"/>
      <c r="P8" s="354"/>
    </row>
    <row r="9" spans="1:16" ht="56.25" customHeight="1" x14ac:dyDescent="0.25">
      <c r="A9" s="356" t="s">
        <v>145</v>
      </c>
      <c r="B9" s="356"/>
      <c r="C9" s="356"/>
      <c r="D9" s="356"/>
      <c r="E9" s="356"/>
      <c r="F9" s="356"/>
      <c r="G9" s="356"/>
      <c r="H9" s="356"/>
      <c r="I9" s="356"/>
      <c r="J9" s="356"/>
      <c r="K9" s="356"/>
      <c r="L9" s="356"/>
      <c r="M9" s="356"/>
      <c r="N9" s="356"/>
      <c r="O9" s="356"/>
      <c r="P9" s="356"/>
    </row>
    <row r="10" spans="1:16" ht="18.75" x14ac:dyDescent="0.25">
      <c r="A10" s="25"/>
      <c r="B10" s="357"/>
      <c r="C10" s="357"/>
      <c r="D10" s="357"/>
      <c r="E10" s="357"/>
      <c r="F10" s="357"/>
      <c r="G10" s="357"/>
      <c r="H10" s="357"/>
      <c r="I10" s="357"/>
      <c r="J10" s="357"/>
      <c r="K10" s="357"/>
      <c r="L10" s="357"/>
      <c r="M10" s="357"/>
      <c r="N10" s="357"/>
      <c r="O10" s="357"/>
      <c r="P10" s="357"/>
    </row>
    <row r="11" spans="1:16" ht="18.75" x14ac:dyDescent="0.25">
      <c r="A11" s="355" t="s">
        <v>115</v>
      </c>
      <c r="B11" s="355"/>
      <c r="C11" s="355"/>
      <c r="D11" s="355"/>
      <c r="E11" s="355"/>
      <c r="F11" s="355"/>
      <c r="G11" s="355"/>
      <c r="H11" s="355"/>
      <c r="I11" s="355"/>
      <c r="J11" s="355"/>
      <c r="K11" s="355"/>
      <c r="L11" s="355"/>
      <c r="M11" s="355"/>
      <c r="N11" s="355"/>
      <c r="O11" s="355"/>
      <c r="P11" s="355"/>
    </row>
    <row r="12" spans="1:16" ht="15.75" customHeight="1" x14ac:dyDescent="0.25">
      <c r="A12" s="351" t="s">
        <v>116</v>
      </c>
      <c r="B12" s="351"/>
      <c r="C12" s="351"/>
      <c r="D12" s="351"/>
      <c r="E12" s="351"/>
      <c r="F12" s="351"/>
      <c r="G12" s="351"/>
      <c r="H12" s="351"/>
      <c r="I12" s="351"/>
      <c r="J12" s="351"/>
      <c r="K12" s="351"/>
      <c r="L12" s="351"/>
      <c r="M12" s="351"/>
      <c r="N12" s="351"/>
      <c r="O12" s="351"/>
      <c r="P12" s="351"/>
    </row>
    <row r="13" spans="1:16" ht="15.75" x14ac:dyDescent="0.25">
      <c r="A13" s="352" t="s">
        <v>100</v>
      </c>
      <c r="B13" s="352" t="s">
        <v>112</v>
      </c>
      <c r="C13" s="352" t="s">
        <v>113</v>
      </c>
      <c r="D13" s="352" t="s">
        <v>101</v>
      </c>
      <c r="E13" s="352" t="s">
        <v>102</v>
      </c>
      <c r="F13" s="51"/>
      <c r="G13" s="352" t="s">
        <v>114</v>
      </c>
      <c r="H13" s="352" t="s">
        <v>106</v>
      </c>
      <c r="I13" s="352" t="s">
        <v>45</v>
      </c>
      <c r="J13" s="358" t="s">
        <v>104</v>
      </c>
      <c r="K13" s="359"/>
      <c r="L13" s="359"/>
      <c r="M13" s="359"/>
      <c r="N13" s="359"/>
      <c r="O13" s="359"/>
      <c r="P13" s="359"/>
    </row>
    <row r="14" spans="1:16" ht="126" x14ac:dyDescent="0.25">
      <c r="A14" s="353"/>
      <c r="B14" s="353"/>
      <c r="C14" s="353"/>
      <c r="D14" s="353"/>
      <c r="E14" s="353"/>
      <c r="F14" s="52" t="s">
        <v>103</v>
      </c>
      <c r="G14" s="353"/>
      <c r="H14" s="353"/>
      <c r="I14" s="353"/>
      <c r="J14" s="32" t="s">
        <v>5</v>
      </c>
      <c r="K14" s="32">
        <v>2023</v>
      </c>
      <c r="L14" s="32">
        <v>2024</v>
      </c>
      <c r="M14" s="32">
        <v>2025</v>
      </c>
      <c r="N14" s="32">
        <v>2026</v>
      </c>
      <c r="O14" s="32">
        <v>2027</v>
      </c>
      <c r="P14" s="32" t="s">
        <v>105</v>
      </c>
    </row>
    <row r="15" spans="1:16" ht="15" customHeight="1" x14ac:dyDescent="0.25">
      <c r="A15" s="29">
        <v>1</v>
      </c>
      <c r="B15" s="29">
        <v>2</v>
      </c>
      <c r="C15" s="29">
        <v>3</v>
      </c>
      <c r="D15" s="29"/>
      <c r="E15" s="29">
        <v>4</v>
      </c>
      <c r="F15" s="29"/>
      <c r="G15" s="29">
        <v>5</v>
      </c>
      <c r="H15" s="29"/>
      <c r="I15" s="29">
        <v>6</v>
      </c>
      <c r="J15" s="28">
        <v>7</v>
      </c>
      <c r="K15" s="28">
        <v>8</v>
      </c>
      <c r="L15" s="28">
        <v>9</v>
      </c>
      <c r="M15" s="28">
        <v>10</v>
      </c>
      <c r="N15" s="28">
        <v>11</v>
      </c>
      <c r="O15" s="28">
        <v>12</v>
      </c>
      <c r="P15" s="28">
        <v>13</v>
      </c>
    </row>
    <row r="16" spans="1:16" x14ac:dyDescent="0.25">
      <c r="A16" s="53"/>
      <c r="B16" s="363" t="s">
        <v>146</v>
      </c>
      <c r="C16" s="53"/>
      <c r="D16" s="53"/>
      <c r="E16" s="53"/>
      <c r="F16" s="366"/>
      <c r="G16" s="369">
        <f>K16</f>
        <v>2856.8999999999996</v>
      </c>
      <c r="H16" s="371">
        <v>0</v>
      </c>
      <c r="I16" s="33" t="s">
        <v>109</v>
      </c>
      <c r="J16" s="34">
        <f>SUM(K16:O16)</f>
        <v>2856.8999999999996</v>
      </c>
      <c r="K16" s="34">
        <f>SUM(K17:K21)</f>
        <v>2856.8999999999996</v>
      </c>
      <c r="L16" s="34">
        <f t="shared" ref="L16:O16" si="0">SUM(L17:L21)</f>
        <v>0</v>
      </c>
      <c r="M16" s="34">
        <f t="shared" si="0"/>
        <v>0</v>
      </c>
      <c r="N16" s="34">
        <f t="shared" si="0"/>
        <v>0</v>
      </c>
      <c r="O16" s="34">
        <f t="shared" si="0"/>
        <v>0</v>
      </c>
      <c r="P16" s="35" t="s">
        <v>110</v>
      </c>
    </row>
    <row r="17" spans="1:16" ht="62.25" customHeight="1" x14ac:dyDescent="0.25">
      <c r="A17" s="54"/>
      <c r="B17" s="364"/>
      <c r="C17" s="54"/>
      <c r="D17" s="54"/>
      <c r="E17" s="54"/>
      <c r="F17" s="367"/>
      <c r="G17" s="370"/>
      <c r="H17" s="372"/>
      <c r="I17" s="36" t="s">
        <v>9</v>
      </c>
      <c r="J17" s="37">
        <f>SUM(K17:O17)</f>
        <v>2256.9299999999998</v>
      </c>
      <c r="K17" s="37">
        <v>2256.9299999999998</v>
      </c>
      <c r="L17" s="37">
        <v>0</v>
      </c>
      <c r="M17" s="37">
        <v>0</v>
      </c>
      <c r="N17" s="37">
        <v>0</v>
      </c>
      <c r="O17" s="37">
        <v>0</v>
      </c>
      <c r="P17" s="35" t="s">
        <v>110</v>
      </c>
    </row>
    <row r="18" spans="1:16" ht="56.25" customHeight="1" x14ac:dyDescent="0.25">
      <c r="A18" s="54"/>
      <c r="B18" s="364"/>
      <c r="C18" s="54"/>
      <c r="D18" s="54"/>
      <c r="E18" s="54"/>
      <c r="F18" s="367"/>
      <c r="G18" s="370"/>
      <c r="H18" s="372"/>
      <c r="I18" s="363" t="s">
        <v>14</v>
      </c>
      <c r="J18" s="348">
        <f>SUM(K18:O19)</f>
        <v>0</v>
      </c>
      <c r="K18" s="348">
        <v>0</v>
      </c>
      <c r="L18" s="348">
        <v>0</v>
      </c>
      <c r="M18" s="348">
        <v>0</v>
      </c>
      <c r="N18" s="348">
        <v>0</v>
      </c>
      <c r="O18" s="348">
        <v>0</v>
      </c>
      <c r="P18" s="360" t="s">
        <v>110</v>
      </c>
    </row>
    <row r="19" spans="1:16" x14ac:dyDescent="0.25">
      <c r="A19" s="54"/>
      <c r="B19" s="364"/>
      <c r="C19" s="54"/>
      <c r="D19" s="54"/>
      <c r="E19" s="54"/>
      <c r="F19" s="367"/>
      <c r="G19" s="370"/>
      <c r="H19" s="372"/>
      <c r="I19" s="374"/>
      <c r="J19" s="349"/>
      <c r="K19" s="349"/>
      <c r="L19" s="349"/>
      <c r="M19" s="349"/>
      <c r="N19" s="349"/>
      <c r="O19" s="349"/>
      <c r="P19" s="361"/>
    </row>
    <row r="20" spans="1:16" ht="80.25" customHeight="1" x14ac:dyDescent="0.25">
      <c r="A20" s="54"/>
      <c r="B20" s="364"/>
      <c r="C20" s="54"/>
      <c r="D20" s="54"/>
      <c r="E20" s="54"/>
      <c r="F20" s="367"/>
      <c r="G20" s="370"/>
      <c r="H20" s="372"/>
      <c r="I20" s="56" t="s">
        <v>13</v>
      </c>
      <c r="J20" s="49">
        <f>SUM(K20:O20)</f>
        <v>0</v>
      </c>
      <c r="K20" s="49">
        <v>0</v>
      </c>
      <c r="L20" s="49">
        <v>0</v>
      </c>
      <c r="M20" s="49">
        <v>0</v>
      </c>
      <c r="N20" s="49">
        <v>0</v>
      </c>
      <c r="O20" s="49">
        <v>0</v>
      </c>
      <c r="P20" s="50"/>
    </row>
    <row r="21" spans="1:16" ht="68.25" customHeight="1" thickBot="1" x14ac:dyDescent="0.3">
      <c r="A21" s="55"/>
      <c r="B21" s="365"/>
      <c r="C21" s="55"/>
      <c r="D21" s="55"/>
      <c r="E21" s="55"/>
      <c r="F21" s="368"/>
      <c r="G21" s="370"/>
      <c r="H21" s="373"/>
      <c r="I21" s="38" t="s">
        <v>10</v>
      </c>
      <c r="J21" s="39">
        <f>SUM(K21:O21)</f>
        <v>599.97</v>
      </c>
      <c r="K21" s="39">
        <v>599.97</v>
      </c>
      <c r="L21" s="39">
        <v>0</v>
      </c>
      <c r="M21" s="39">
        <v>0</v>
      </c>
      <c r="N21" s="39">
        <v>0</v>
      </c>
      <c r="O21" s="39">
        <v>0</v>
      </c>
      <c r="P21" s="40" t="s">
        <v>110</v>
      </c>
    </row>
    <row r="22" spans="1:16" ht="30.75" thickBot="1" x14ac:dyDescent="0.3">
      <c r="A22" s="112">
        <v>1</v>
      </c>
      <c r="B22" s="42" t="s">
        <v>173</v>
      </c>
      <c r="C22" s="41"/>
      <c r="D22" s="41"/>
      <c r="E22" s="41"/>
      <c r="F22" s="36"/>
      <c r="G22" s="39">
        <v>440.14</v>
      </c>
      <c r="H22" s="36"/>
      <c r="I22" s="43"/>
      <c r="J22" s="334"/>
      <c r="K22" s="334"/>
      <c r="L22" s="334"/>
      <c r="M22" s="44"/>
      <c r="N22" s="57"/>
      <c r="O22" s="57"/>
      <c r="P22" s="58" t="s">
        <v>110</v>
      </c>
    </row>
    <row r="23" spans="1:16" ht="30.75" thickBot="1" x14ac:dyDescent="0.3">
      <c r="A23" s="112">
        <v>2</v>
      </c>
      <c r="B23" s="42" t="s">
        <v>172</v>
      </c>
      <c r="C23" s="41"/>
      <c r="D23" s="41"/>
      <c r="E23" s="41"/>
      <c r="F23" s="36"/>
      <c r="G23" s="39">
        <v>600.19000000000005</v>
      </c>
      <c r="H23" s="36"/>
      <c r="I23" s="43"/>
      <c r="J23" s="335"/>
      <c r="K23" s="335"/>
      <c r="L23" s="335"/>
      <c r="M23" s="44"/>
      <c r="N23" s="44"/>
      <c r="O23" s="44" t="s">
        <v>117</v>
      </c>
      <c r="P23" s="337"/>
    </row>
    <row r="24" spans="1:16" ht="45.75" thickBot="1" x14ac:dyDescent="0.3">
      <c r="A24" s="112">
        <v>3</v>
      </c>
      <c r="B24" s="42" t="s">
        <v>175</v>
      </c>
      <c r="C24" s="41"/>
      <c r="D24" s="41"/>
      <c r="E24" s="41"/>
      <c r="F24" s="36"/>
      <c r="G24" s="39">
        <v>968.3</v>
      </c>
      <c r="H24" s="36"/>
      <c r="I24" s="43"/>
      <c r="J24" s="335"/>
      <c r="K24" s="335"/>
      <c r="L24" s="335"/>
      <c r="M24" s="44"/>
      <c r="N24" s="44"/>
      <c r="O24" s="44"/>
      <c r="P24" s="337"/>
    </row>
    <row r="25" spans="1:16" ht="45.75" thickBot="1" x14ac:dyDescent="0.3">
      <c r="A25" s="112">
        <v>4</v>
      </c>
      <c r="B25" s="42" t="s">
        <v>174</v>
      </c>
      <c r="C25" s="41"/>
      <c r="D25" s="41"/>
      <c r="E25" s="41"/>
      <c r="F25" s="36"/>
      <c r="G25" s="39">
        <v>640.20000000000005</v>
      </c>
      <c r="H25" s="36"/>
      <c r="I25" s="43"/>
      <c r="J25" s="335"/>
      <c r="K25" s="335"/>
      <c r="L25" s="335"/>
      <c r="M25" s="44"/>
      <c r="N25" s="44"/>
      <c r="O25" s="44"/>
      <c r="P25" s="337"/>
    </row>
    <row r="26" spans="1:16" ht="63" customHeight="1" thickBot="1" x14ac:dyDescent="0.3">
      <c r="A26" s="112">
        <v>5</v>
      </c>
      <c r="B26" s="42" t="s">
        <v>176</v>
      </c>
      <c r="C26" s="41"/>
      <c r="D26" s="41"/>
      <c r="E26" s="41"/>
      <c r="F26" s="36"/>
      <c r="G26" s="39">
        <v>208.07</v>
      </c>
      <c r="H26" s="36"/>
      <c r="I26" s="117"/>
      <c r="J26" s="336"/>
      <c r="K26" s="336"/>
      <c r="L26" s="336"/>
      <c r="M26" s="118"/>
      <c r="N26" s="118"/>
      <c r="O26" s="118"/>
      <c r="P26" s="338"/>
    </row>
    <row r="28" spans="1:16" ht="15.75" x14ac:dyDescent="0.25">
      <c r="A28" s="309"/>
      <c r="B28" s="309"/>
      <c r="C28" s="309"/>
      <c r="D28" s="309"/>
      <c r="E28" s="309"/>
      <c r="F28" s="309"/>
      <c r="G28" s="309"/>
      <c r="H28" s="309"/>
      <c r="I28" s="309"/>
      <c r="J28" s="309"/>
      <c r="K28" s="309"/>
      <c r="L28" s="309"/>
      <c r="M28" s="309"/>
      <c r="N28" s="309"/>
      <c r="O28" s="309"/>
      <c r="P28" s="309"/>
    </row>
    <row r="29" spans="1:16" ht="15.75" x14ac:dyDescent="0.25">
      <c r="A29" s="354" t="s">
        <v>99</v>
      </c>
      <c r="B29" s="354"/>
      <c r="C29" s="354"/>
      <c r="D29" s="354"/>
      <c r="E29" s="354"/>
      <c r="F29" s="354"/>
      <c r="G29" s="354"/>
      <c r="H29" s="354"/>
      <c r="I29" s="354"/>
      <c r="J29" s="354"/>
      <c r="K29" s="354"/>
      <c r="L29" s="354"/>
      <c r="M29" s="354"/>
      <c r="N29" s="354"/>
      <c r="O29" s="354"/>
      <c r="P29" s="354"/>
    </row>
    <row r="30" spans="1:16" ht="45.75" customHeight="1" x14ac:dyDescent="0.25">
      <c r="A30" s="311" t="s">
        <v>147</v>
      </c>
      <c r="B30" s="312"/>
      <c r="C30" s="312"/>
      <c r="D30" s="312"/>
      <c r="E30" s="312"/>
      <c r="F30" s="312"/>
      <c r="G30" s="312"/>
      <c r="H30" s="312"/>
      <c r="I30" s="312"/>
      <c r="J30" s="312"/>
      <c r="K30" s="312"/>
      <c r="L30" s="312"/>
      <c r="M30" s="312"/>
      <c r="N30" s="312"/>
      <c r="O30" s="312"/>
      <c r="P30" s="312"/>
    </row>
    <row r="31" spans="1:16" ht="18.75" x14ac:dyDescent="0.25">
      <c r="A31" s="25"/>
      <c r="B31" s="357"/>
      <c r="C31" s="357"/>
      <c r="D31" s="357"/>
      <c r="E31" s="357"/>
      <c r="F31" s="357"/>
      <c r="G31" s="357"/>
      <c r="H31" s="357"/>
      <c r="I31" s="357"/>
      <c r="J31" s="357"/>
      <c r="K31" s="357"/>
      <c r="L31" s="357"/>
      <c r="M31" s="357"/>
      <c r="N31" s="357"/>
      <c r="O31" s="357"/>
      <c r="P31" s="357"/>
    </row>
    <row r="32" spans="1:16" ht="15.75" x14ac:dyDescent="0.25">
      <c r="A32" s="339" t="s">
        <v>148</v>
      </c>
      <c r="B32" s="339"/>
      <c r="C32" s="339"/>
      <c r="D32" s="339"/>
      <c r="E32" s="339"/>
      <c r="F32" s="339"/>
      <c r="G32" s="339"/>
      <c r="H32" s="339"/>
      <c r="I32" s="339"/>
      <c r="J32" s="339"/>
      <c r="K32" s="339"/>
      <c r="L32" s="339"/>
      <c r="M32" s="339"/>
      <c r="N32" s="339"/>
      <c r="O32" s="339"/>
      <c r="P32" s="339"/>
    </row>
    <row r="33" spans="1:16" ht="15.75" x14ac:dyDescent="0.25">
      <c r="A33" s="339" t="s">
        <v>149</v>
      </c>
      <c r="B33" s="339"/>
      <c r="C33" s="339"/>
      <c r="D33" s="339"/>
      <c r="E33" s="339"/>
      <c r="F33" s="339"/>
      <c r="G33" s="339"/>
      <c r="H33" s="339"/>
      <c r="I33" s="339"/>
      <c r="J33" s="339"/>
      <c r="K33" s="339"/>
      <c r="L33" s="339"/>
      <c r="M33" s="339"/>
      <c r="N33" s="339"/>
      <c r="O33" s="339"/>
      <c r="P33" s="339"/>
    </row>
    <row r="34" spans="1:16" ht="15.75" x14ac:dyDescent="0.25">
      <c r="A34" s="72"/>
      <c r="B34" s="72"/>
      <c r="C34" s="72"/>
      <c r="D34" s="72"/>
      <c r="E34" s="73"/>
      <c r="F34" s="73"/>
      <c r="G34" s="72"/>
      <c r="H34" s="72"/>
      <c r="I34" s="72"/>
      <c r="J34" s="73"/>
      <c r="K34" s="73"/>
      <c r="L34" s="73"/>
      <c r="M34" s="73"/>
      <c r="N34" s="73"/>
      <c r="O34" s="73"/>
      <c r="P34" s="73"/>
    </row>
    <row r="35" spans="1:16" x14ac:dyDescent="0.25">
      <c r="A35" s="296" t="s">
        <v>100</v>
      </c>
      <c r="B35" s="340" t="s">
        <v>150</v>
      </c>
      <c r="C35" s="342" t="s">
        <v>151</v>
      </c>
      <c r="D35" s="344" t="s">
        <v>101</v>
      </c>
      <c r="E35" s="346" t="s">
        <v>102</v>
      </c>
      <c r="F35" s="346" t="s">
        <v>103</v>
      </c>
      <c r="G35" s="296" t="s">
        <v>152</v>
      </c>
      <c r="H35" s="304" t="s">
        <v>106</v>
      </c>
      <c r="I35" s="296" t="s">
        <v>45</v>
      </c>
      <c r="J35" s="347" t="s">
        <v>104</v>
      </c>
      <c r="K35" s="347"/>
      <c r="L35" s="347"/>
      <c r="M35" s="347"/>
      <c r="N35" s="347"/>
      <c r="O35" s="347"/>
      <c r="P35" s="347"/>
    </row>
    <row r="36" spans="1:16" ht="76.5" x14ac:dyDescent="0.25">
      <c r="A36" s="297"/>
      <c r="B36" s="341"/>
      <c r="C36" s="343"/>
      <c r="D36" s="345"/>
      <c r="E36" s="346"/>
      <c r="F36" s="346"/>
      <c r="G36" s="297"/>
      <c r="H36" s="305"/>
      <c r="I36" s="297"/>
      <c r="J36" s="28" t="s">
        <v>5</v>
      </c>
      <c r="K36" s="28">
        <v>2023</v>
      </c>
      <c r="L36" s="28">
        <v>2024</v>
      </c>
      <c r="M36" s="28">
        <v>2025</v>
      </c>
      <c r="N36" s="28">
        <v>2026</v>
      </c>
      <c r="O36" s="28">
        <v>2027</v>
      </c>
      <c r="P36" s="28" t="s">
        <v>105</v>
      </c>
    </row>
    <row r="37" spans="1:16" ht="15.75" thickBot="1" x14ac:dyDescent="0.3">
      <c r="A37" s="74">
        <v>1</v>
      </c>
      <c r="B37" s="74">
        <v>2</v>
      </c>
      <c r="C37" s="74">
        <v>3</v>
      </c>
      <c r="D37" s="74">
        <v>4</v>
      </c>
      <c r="E37" s="75">
        <v>5</v>
      </c>
      <c r="F37" s="75">
        <v>6</v>
      </c>
      <c r="G37" s="74">
        <v>7</v>
      </c>
      <c r="H37" s="74">
        <v>8</v>
      </c>
      <c r="I37" s="74">
        <v>9</v>
      </c>
      <c r="J37" s="76">
        <v>10</v>
      </c>
      <c r="K37" s="76">
        <v>11</v>
      </c>
      <c r="L37" s="76">
        <v>12</v>
      </c>
      <c r="M37" s="76">
        <v>13</v>
      </c>
      <c r="N37" s="76">
        <v>14</v>
      </c>
      <c r="O37" s="76">
        <v>15</v>
      </c>
      <c r="P37" s="28">
        <v>16</v>
      </c>
    </row>
    <row r="38" spans="1:16" ht="15.75" thickBot="1" x14ac:dyDescent="0.3">
      <c r="A38" s="291"/>
      <c r="B38" s="292" t="s">
        <v>153</v>
      </c>
      <c r="C38" s="293"/>
      <c r="D38" s="293" t="s">
        <v>154</v>
      </c>
      <c r="E38" s="331"/>
      <c r="F38" s="315"/>
      <c r="G38" s="318">
        <f>K38</f>
        <v>34073.35</v>
      </c>
      <c r="H38" s="321">
        <v>15502.5</v>
      </c>
      <c r="I38" s="77" t="s">
        <v>109</v>
      </c>
      <c r="J38" s="78">
        <f>SUM(K38:O38)</f>
        <v>34073.35</v>
      </c>
      <c r="K38" s="78">
        <f>SUM(K39:K42)</f>
        <v>34073.35</v>
      </c>
      <c r="L38" s="78">
        <f t="shared" ref="L38:O38" si="1">SUM(L39:L42)</f>
        <v>0</v>
      </c>
      <c r="M38" s="78">
        <f t="shared" si="1"/>
        <v>0</v>
      </c>
      <c r="N38" s="78">
        <f t="shared" si="1"/>
        <v>0</v>
      </c>
      <c r="O38" s="78">
        <f t="shared" si="1"/>
        <v>0</v>
      </c>
      <c r="P38" s="79" t="s">
        <v>110</v>
      </c>
    </row>
    <row r="39" spans="1:16" ht="51.75" thickBot="1" x14ac:dyDescent="0.3">
      <c r="A39" s="291"/>
      <c r="B39" s="292"/>
      <c r="C39" s="293"/>
      <c r="D39" s="293"/>
      <c r="E39" s="332"/>
      <c r="F39" s="316"/>
      <c r="G39" s="319"/>
      <c r="H39" s="321"/>
      <c r="I39" s="80" t="s">
        <v>9</v>
      </c>
      <c r="J39" s="81">
        <f>SUM(K39:O39)</f>
        <v>0</v>
      </c>
      <c r="K39" s="81">
        <v>0</v>
      </c>
      <c r="L39" s="81">
        <v>0</v>
      </c>
      <c r="M39" s="81">
        <v>0</v>
      </c>
      <c r="N39" s="81">
        <v>0</v>
      </c>
      <c r="O39" s="81">
        <v>0</v>
      </c>
      <c r="P39" s="82" t="s">
        <v>110</v>
      </c>
    </row>
    <row r="40" spans="1:16" ht="64.5" thickBot="1" x14ac:dyDescent="0.3">
      <c r="A40" s="291"/>
      <c r="B40" s="292"/>
      <c r="C40" s="293"/>
      <c r="D40" s="293"/>
      <c r="E40" s="332"/>
      <c r="F40" s="316"/>
      <c r="G40" s="319"/>
      <c r="H40" s="321"/>
      <c r="I40" s="83" t="s">
        <v>155</v>
      </c>
      <c r="J40" s="81">
        <f>SUM(K40:O40)</f>
        <v>26917.899999999998</v>
      </c>
      <c r="K40" s="81">
        <f>K44+K49+K54+K59+K64+K69+K74+K79</f>
        <v>26917.899999999998</v>
      </c>
      <c r="L40" s="81">
        <v>0</v>
      </c>
      <c r="M40" s="81">
        <v>0</v>
      </c>
      <c r="N40" s="81">
        <v>0</v>
      </c>
      <c r="O40" s="81">
        <v>0</v>
      </c>
      <c r="P40" s="82" t="s">
        <v>110</v>
      </c>
    </row>
    <row r="41" spans="1:16" ht="64.5" thickBot="1" x14ac:dyDescent="0.3">
      <c r="A41" s="291"/>
      <c r="B41" s="292"/>
      <c r="C41" s="293"/>
      <c r="D41" s="293"/>
      <c r="E41" s="332"/>
      <c r="F41" s="316"/>
      <c r="G41" s="319"/>
      <c r="H41" s="321"/>
      <c r="I41" s="83" t="s">
        <v>111</v>
      </c>
      <c r="J41" s="84">
        <f>SUM(K41:O41)</f>
        <v>7155.45</v>
      </c>
      <c r="K41" s="84">
        <f>K46+K51+K56+K61+K66+K71+K76+K81</f>
        <v>7155.45</v>
      </c>
      <c r="L41" s="84">
        <v>0</v>
      </c>
      <c r="M41" s="84">
        <v>0</v>
      </c>
      <c r="N41" s="84">
        <v>0</v>
      </c>
      <c r="O41" s="84">
        <v>0</v>
      </c>
      <c r="P41" s="82" t="s">
        <v>110</v>
      </c>
    </row>
    <row r="42" spans="1:16" ht="51.75" thickBot="1" x14ac:dyDescent="0.3">
      <c r="A42" s="291"/>
      <c r="B42" s="292"/>
      <c r="C42" s="293"/>
      <c r="D42" s="293"/>
      <c r="E42" s="333"/>
      <c r="F42" s="317"/>
      <c r="G42" s="320"/>
      <c r="H42" s="321"/>
      <c r="I42" s="85" t="s">
        <v>10</v>
      </c>
      <c r="J42" s="86">
        <f>SUM(K42:O42)</f>
        <v>0</v>
      </c>
      <c r="K42" s="86">
        <v>0</v>
      </c>
      <c r="L42" s="86">
        <v>0</v>
      </c>
      <c r="M42" s="86">
        <v>0</v>
      </c>
      <c r="N42" s="86">
        <v>0</v>
      </c>
      <c r="O42" s="86">
        <v>0</v>
      </c>
      <c r="P42" s="87" t="s">
        <v>110</v>
      </c>
    </row>
    <row r="43" spans="1:16" ht="26.25" thickBot="1" x14ac:dyDescent="0.3">
      <c r="A43" s="322">
        <v>1</v>
      </c>
      <c r="B43" s="324" t="s">
        <v>156</v>
      </c>
      <c r="C43" s="88"/>
      <c r="D43" s="325" t="s">
        <v>154</v>
      </c>
      <c r="E43" s="325"/>
      <c r="F43" s="326"/>
      <c r="G43" s="327"/>
      <c r="H43" s="330"/>
      <c r="I43" s="119" t="s">
        <v>157</v>
      </c>
      <c r="J43" s="89">
        <f t="shared" ref="J43:J62" si="2">K43+L43+M43+N43+O43</f>
        <v>1806.5100000000002</v>
      </c>
      <c r="K43" s="89">
        <f>K44+K45+K46+K47</f>
        <v>1806.5100000000002</v>
      </c>
      <c r="L43" s="89">
        <f>L44+L45+L46+L47</f>
        <v>0</v>
      </c>
      <c r="M43" s="89">
        <f>M44+M45+M46+M47</f>
        <v>0</v>
      </c>
      <c r="N43" s="89">
        <f>N44+N45+N46+N47</f>
        <v>0</v>
      </c>
      <c r="O43" s="89">
        <f>O44+O45+O46+O47</f>
        <v>0</v>
      </c>
      <c r="P43" s="90"/>
    </row>
    <row r="44" spans="1:16" ht="51" x14ac:dyDescent="0.25">
      <c r="A44" s="323"/>
      <c r="B44" s="157"/>
      <c r="C44" s="88"/>
      <c r="D44" s="272"/>
      <c r="E44" s="272"/>
      <c r="F44" s="275"/>
      <c r="G44" s="328"/>
      <c r="H44" s="281"/>
      <c r="I44" s="120" t="s">
        <v>9</v>
      </c>
      <c r="J44" s="91">
        <f t="shared" si="2"/>
        <v>1427.14</v>
      </c>
      <c r="K44" s="91">
        <v>1427.14</v>
      </c>
      <c r="L44" s="91">
        <v>0</v>
      </c>
      <c r="M44" s="91">
        <v>0</v>
      </c>
      <c r="N44" s="91">
        <v>0</v>
      </c>
      <c r="O44" s="91">
        <v>0</v>
      </c>
      <c r="P44" s="90"/>
    </row>
    <row r="45" spans="1:16" ht="38.25" x14ac:dyDescent="0.25">
      <c r="A45" s="323"/>
      <c r="B45" s="157"/>
      <c r="C45" s="88"/>
      <c r="D45" s="272"/>
      <c r="E45" s="272"/>
      <c r="F45" s="275"/>
      <c r="G45" s="328"/>
      <c r="H45" s="281"/>
      <c r="I45" s="120" t="s">
        <v>8</v>
      </c>
      <c r="J45" s="92">
        <f t="shared" si="2"/>
        <v>0</v>
      </c>
      <c r="K45" s="92">
        <v>0</v>
      </c>
      <c r="L45" s="92">
        <v>0</v>
      </c>
      <c r="M45" s="92">
        <v>0</v>
      </c>
      <c r="N45" s="92">
        <v>0</v>
      </c>
      <c r="O45" s="92">
        <v>0</v>
      </c>
      <c r="P45" s="90"/>
    </row>
    <row r="46" spans="1:16" ht="51" x14ac:dyDescent="0.25">
      <c r="A46" s="323"/>
      <c r="B46" s="157"/>
      <c r="C46" s="88"/>
      <c r="D46" s="272"/>
      <c r="E46" s="272"/>
      <c r="F46" s="275"/>
      <c r="G46" s="328"/>
      <c r="H46" s="281"/>
      <c r="I46" s="121" t="s">
        <v>10</v>
      </c>
      <c r="J46" s="92">
        <f t="shared" si="2"/>
        <v>379.37</v>
      </c>
      <c r="K46" s="92">
        <v>379.37</v>
      </c>
      <c r="L46" s="92">
        <v>0</v>
      </c>
      <c r="M46" s="92">
        <v>0</v>
      </c>
      <c r="N46" s="92">
        <v>0</v>
      </c>
      <c r="O46" s="92">
        <v>0</v>
      </c>
      <c r="P46" s="90"/>
    </row>
    <row r="47" spans="1:16" ht="26.25" thickBot="1" x14ac:dyDescent="0.3">
      <c r="A47" s="297"/>
      <c r="B47" s="158"/>
      <c r="C47" s="88"/>
      <c r="D47" s="273"/>
      <c r="E47" s="273"/>
      <c r="F47" s="276"/>
      <c r="G47" s="329"/>
      <c r="H47" s="282"/>
      <c r="I47" s="121" t="s">
        <v>11</v>
      </c>
      <c r="J47" s="93">
        <f t="shared" si="2"/>
        <v>0</v>
      </c>
      <c r="K47" s="93">
        <v>0</v>
      </c>
      <c r="L47" s="93">
        <v>0</v>
      </c>
      <c r="M47" s="93">
        <v>0</v>
      </c>
      <c r="N47" s="93">
        <v>0</v>
      </c>
      <c r="O47" s="93">
        <v>0</v>
      </c>
      <c r="P47" s="90"/>
    </row>
    <row r="48" spans="1:16" ht="26.25" thickBot="1" x14ac:dyDescent="0.3">
      <c r="A48" s="264">
        <v>2</v>
      </c>
      <c r="B48" s="156" t="s">
        <v>158</v>
      </c>
      <c r="C48" s="264"/>
      <c r="D48" s="268" t="s">
        <v>154</v>
      </c>
      <c r="E48" s="271"/>
      <c r="F48" s="274"/>
      <c r="G48" s="283"/>
      <c r="H48" s="280"/>
      <c r="I48" s="122" t="s">
        <v>157</v>
      </c>
      <c r="J48" s="89">
        <f t="shared" si="2"/>
        <v>1959.84</v>
      </c>
      <c r="K48" s="89">
        <f>K49+K50+K51+K52</f>
        <v>1959.84</v>
      </c>
      <c r="L48" s="89">
        <f>L49+L50+L51+L52</f>
        <v>0</v>
      </c>
      <c r="M48" s="89">
        <f t="shared" ref="M48:O48" si="3">M49+M50+M51+M52</f>
        <v>0</v>
      </c>
      <c r="N48" s="89">
        <f t="shared" si="3"/>
        <v>0</v>
      </c>
      <c r="O48" s="89">
        <f t="shared" si="3"/>
        <v>0</v>
      </c>
      <c r="P48" s="90"/>
    </row>
    <row r="49" spans="1:16" ht="51" x14ac:dyDescent="0.25">
      <c r="A49" s="265"/>
      <c r="B49" s="157"/>
      <c r="C49" s="265"/>
      <c r="D49" s="269"/>
      <c r="E49" s="272"/>
      <c r="F49" s="275"/>
      <c r="G49" s="284"/>
      <c r="H49" s="281"/>
      <c r="I49" s="120" t="s">
        <v>9</v>
      </c>
      <c r="J49" s="91">
        <f t="shared" si="2"/>
        <v>1548.27</v>
      </c>
      <c r="K49" s="91">
        <v>1548.27</v>
      </c>
      <c r="L49" s="91">
        <v>0</v>
      </c>
      <c r="M49" s="91">
        <v>0</v>
      </c>
      <c r="N49" s="91">
        <v>0</v>
      </c>
      <c r="O49" s="91">
        <v>0</v>
      </c>
      <c r="P49" s="90"/>
    </row>
    <row r="50" spans="1:16" ht="38.25" x14ac:dyDescent="0.25">
      <c r="A50" s="265"/>
      <c r="B50" s="157"/>
      <c r="C50" s="265"/>
      <c r="D50" s="269"/>
      <c r="E50" s="272"/>
      <c r="F50" s="275"/>
      <c r="G50" s="284"/>
      <c r="H50" s="281"/>
      <c r="I50" s="120" t="s">
        <v>8</v>
      </c>
      <c r="J50" s="92">
        <f t="shared" si="2"/>
        <v>0</v>
      </c>
      <c r="K50" s="92">
        <v>0</v>
      </c>
      <c r="L50" s="92">
        <v>0</v>
      </c>
      <c r="M50" s="92">
        <v>0</v>
      </c>
      <c r="N50" s="92">
        <v>0</v>
      </c>
      <c r="O50" s="92">
        <v>0</v>
      </c>
      <c r="P50" s="90"/>
    </row>
    <row r="51" spans="1:16" ht="51" x14ac:dyDescent="0.25">
      <c r="A51" s="265"/>
      <c r="B51" s="157"/>
      <c r="C51" s="265"/>
      <c r="D51" s="269"/>
      <c r="E51" s="272"/>
      <c r="F51" s="275"/>
      <c r="G51" s="284"/>
      <c r="H51" s="281"/>
      <c r="I51" s="121" t="s">
        <v>10</v>
      </c>
      <c r="J51" s="92">
        <f t="shared" si="2"/>
        <v>411.57</v>
      </c>
      <c r="K51" s="92">
        <v>411.57</v>
      </c>
      <c r="L51" s="92">
        <v>0</v>
      </c>
      <c r="M51" s="92">
        <v>0</v>
      </c>
      <c r="N51" s="92">
        <v>0</v>
      </c>
      <c r="O51" s="92">
        <v>0</v>
      </c>
      <c r="P51" s="90"/>
    </row>
    <row r="52" spans="1:16" ht="26.25" thickBot="1" x14ac:dyDescent="0.3">
      <c r="A52" s="266"/>
      <c r="B52" s="158"/>
      <c r="C52" s="266"/>
      <c r="D52" s="270"/>
      <c r="E52" s="273"/>
      <c r="F52" s="276"/>
      <c r="G52" s="285"/>
      <c r="H52" s="282"/>
      <c r="I52" s="136" t="s">
        <v>11</v>
      </c>
      <c r="J52" s="93">
        <f t="shared" si="2"/>
        <v>0</v>
      </c>
      <c r="K52" s="93">
        <v>0</v>
      </c>
      <c r="L52" s="93">
        <v>0</v>
      </c>
      <c r="M52" s="93">
        <v>0</v>
      </c>
      <c r="N52" s="93">
        <v>0</v>
      </c>
      <c r="O52" s="93">
        <v>0</v>
      </c>
      <c r="P52" s="137"/>
    </row>
    <row r="53" spans="1:16" ht="26.25" thickBot="1" x14ac:dyDescent="0.3">
      <c r="A53" s="264">
        <v>3</v>
      </c>
      <c r="B53" s="156" t="s">
        <v>159</v>
      </c>
      <c r="C53" s="264"/>
      <c r="D53" s="268" t="s">
        <v>154</v>
      </c>
      <c r="E53" s="271"/>
      <c r="F53" s="274"/>
      <c r="G53" s="277"/>
      <c r="H53" s="280"/>
      <c r="I53" s="77" t="s">
        <v>157</v>
      </c>
      <c r="J53" s="89">
        <f t="shared" si="2"/>
        <v>3491.72</v>
      </c>
      <c r="K53" s="89">
        <f>K54+K55+K56+K57</f>
        <v>3491.72</v>
      </c>
      <c r="L53" s="89">
        <f t="shared" ref="L53:O53" si="4">L54+L55+L56+L57</f>
        <v>0</v>
      </c>
      <c r="M53" s="89">
        <f t="shared" si="4"/>
        <v>0</v>
      </c>
      <c r="N53" s="89">
        <f t="shared" si="4"/>
        <v>0</v>
      </c>
      <c r="O53" s="89">
        <f t="shared" si="4"/>
        <v>0</v>
      </c>
      <c r="P53" s="138"/>
    </row>
    <row r="54" spans="1:16" ht="51" x14ac:dyDescent="0.25">
      <c r="A54" s="265"/>
      <c r="B54" s="157"/>
      <c r="C54" s="265"/>
      <c r="D54" s="269"/>
      <c r="E54" s="272"/>
      <c r="F54" s="275"/>
      <c r="G54" s="278"/>
      <c r="H54" s="281"/>
      <c r="I54" s="125" t="s">
        <v>9</v>
      </c>
      <c r="J54" s="94">
        <f t="shared" si="2"/>
        <v>2758.45</v>
      </c>
      <c r="K54" s="95">
        <v>2758.45</v>
      </c>
      <c r="L54" s="91">
        <v>0</v>
      </c>
      <c r="M54" s="91">
        <v>0</v>
      </c>
      <c r="N54" s="91">
        <v>0</v>
      </c>
      <c r="O54" s="91">
        <v>0</v>
      </c>
      <c r="P54" s="134"/>
    </row>
    <row r="55" spans="1:16" ht="38.25" x14ac:dyDescent="0.25">
      <c r="A55" s="265"/>
      <c r="B55" s="157"/>
      <c r="C55" s="265"/>
      <c r="D55" s="269"/>
      <c r="E55" s="272"/>
      <c r="F55" s="275"/>
      <c r="G55" s="278"/>
      <c r="H55" s="281"/>
      <c r="I55" s="120" t="s">
        <v>8</v>
      </c>
      <c r="J55" s="96">
        <f t="shared" si="2"/>
        <v>0</v>
      </c>
      <c r="K55" s="97">
        <v>0</v>
      </c>
      <c r="L55" s="92">
        <v>0</v>
      </c>
      <c r="M55" s="92">
        <v>0</v>
      </c>
      <c r="N55" s="92">
        <v>0</v>
      </c>
      <c r="O55" s="92">
        <v>0</v>
      </c>
      <c r="P55" s="90"/>
    </row>
    <row r="56" spans="1:16" ht="51" x14ac:dyDescent="0.25">
      <c r="A56" s="265"/>
      <c r="B56" s="157"/>
      <c r="C56" s="265"/>
      <c r="D56" s="269"/>
      <c r="E56" s="272"/>
      <c r="F56" s="275"/>
      <c r="G56" s="278"/>
      <c r="H56" s="281"/>
      <c r="I56" s="121" t="s">
        <v>10</v>
      </c>
      <c r="J56" s="96">
        <f t="shared" si="2"/>
        <v>733.27</v>
      </c>
      <c r="K56" s="97">
        <v>733.27</v>
      </c>
      <c r="L56" s="92">
        <v>0</v>
      </c>
      <c r="M56" s="92">
        <v>0</v>
      </c>
      <c r="N56" s="92">
        <v>0</v>
      </c>
      <c r="O56" s="92">
        <v>0</v>
      </c>
      <c r="P56" s="90"/>
    </row>
    <row r="57" spans="1:16" ht="26.25" thickBot="1" x14ac:dyDescent="0.3">
      <c r="A57" s="266"/>
      <c r="B57" s="158"/>
      <c r="C57" s="266"/>
      <c r="D57" s="270"/>
      <c r="E57" s="273"/>
      <c r="F57" s="276"/>
      <c r="G57" s="279"/>
      <c r="H57" s="282"/>
      <c r="I57" s="121" t="s">
        <v>11</v>
      </c>
      <c r="J57" s="96">
        <f t="shared" si="2"/>
        <v>0</v>
      </c>
      <c r="K57" s="97">
        <v>0</v>
      </c>
      <c r="L57" s="92">
        <v>0</v>
      </c>
      <c r="M57" s="92">
        <v>0</v>
      </c>
      <c r="N57" s="92">
        <v>0</v>
      </c>
      <c r="O57" s="92">
        <v>0</v>
      </c>
      <c r="P57" s="90"/>
    </row>
    <row r="58" spans="1:16" ht="26.25" thickBot="1" x14ac:dyDescent="0.3">
      <c r="A58" s="264">
        <v>4</v>
      </c>
      <c r="B58" s="156" t="s">
        <v>167</v>
      </c>
      <c r="C58" s="264"/>
      <c r="D58" s="268" t="s">
        <v>154</v>
      </c>
      <c r="E58" s="271"/>
      <c r="F58" s="274"/>
      <c r="G58" s="277"/>
      <c r="H58" s="280"/>
      <c r="I58" s="122" t="s">
        <v>157</v>
      </c>
      <c r="J58" s="89">
        <f t="shared" si="2"/>
        <v>9145.02</v>
      </c>
      <c r="K58" s="89">
        <f>K59+K60+K61+K62</f>
        <v>9145.02</v>
      </c>
      <c r="L58" s="89">
        <f t="shared" ref="L58:O58" si="5">L59+L60+L61+L62</f>
        <v>0</v>
      </c>
      <c r="M58" s="89">
        <f t="shared" si="5"/>
        <v>0</v>
      </c>
      <c r="N58" s="89">
        <f t="shared" si="5"/>
        <v>0</v>
      </c>
      <c r="O58" s="89">
        <f t="shared" si="5"/>
        <v>0</v>
      </c>
      <c r="P58" s="90"/>
    </row>
    <row r="59" spans="1:16" ht="51" x14ac:dyDescent="0.25">
      <c r="A59" s="265"/>
      <c r="B59" s="157"/>
      <c r="C59" s="265"/>
      <c r="D59" s="269"/>
      <c r="E59" s="272"/>
      <c r="F59" s="275"/>
      <c r="G59" s="278"/>
      <c r="H59" s="281"/>
      <c r="I59" s="120" t="s">
        <v>9</v>
      </c>
      <c r="J59" s="94">
        <f t="shared" si="2"/>
        <v>7224.56</v>
      </c>
      <c r="K59" s="95">
        <v>7224.56</v>
      </c>
      <c r="L59" s="91">
        <v>0</v>
      </c>
      <c r="M59" s="91">
        <v>0</v>
      </c>
      <c r="N59" s="91">
        <v>0</v>
      </c>
      <c r="O59" s="91">
        <v>0</v>
      </c>
      <c r="P59" s="90"/>
    </row>
    <row r="60" spans="1:16" ht="38.25" x14ac:dyDescent="0.25">
      <c r="A60" s="265"/>
      <c r="B60" s="157"/>
      <c r="C60" s="265"/>
      <c r="D60" s="269"/>
      <c r="E60" s="272"/>
      <c r="F60" s="275"/>
      <c r="G60" s="278"/>
      <c r="H60" s="281"/>
      <c r="I60" s="120" t="s">
        <v>8</v>
      </c>
      <c r="J60" s="96">
        <f t="shared" si="2"/>
        <v>0</v>
      </c>
      <c r="K60" s="97">
        <v>0</v>
      </c>
      <c r="L60" s="92">
        <v>0</v>
      </c>
      <c r="M60" s="92">
        <v>0</v>
      </c>
      <c r="N60" s="92">
        <v>0</v>
      </c>
      <c r="O60" s="92">
        <v>0</v>
      </c>
      <c r="P60" s="90"/>
    </row>
    <row r="61" spans="1:16" ht="51" x14ac:dyDescent="0.25">
      <c r="A61" s="265"/>
      <c r="B61" s="157"/>
      <c r="C61" s="265"/>
      <c r="D61" s="269"/>
      <c r="E61" s="272"/>
      <c r="F61" s="275"/>
      <c r="G61" s="278"/>
      <c r="H61" s="281"/>
      <c r="I61" s="121" t="s">
        <v>10</v>
      </c>
      <c r="J61" s="96">
        <f t="shared" si="2"/>
        <v>1920.46</v>
      </c>
      <c r="K61" s="97">
        <v>1920.46</v>
      </c>
      <c r="L61" s="92">
        <v>0</v>
      </c>
      <c r="M61" s="92">
        <v>0</v>
      </c>
      <c r="N61" s="92">
        <v>0</v>
      </c>
      <c r="O61" s="92">
        <v>0</v>
      </c>
      <c r="P61" s="90"/>
    </row>
    <row r="62" spans="1:16" ht="26.25" thickBot="1" x14ac:dyDescent="0.3">
      <c r="A62" s="266"/>
      <c r="B62" s="267"/>
      <c r="C62" s="266"/>
      <c r="D62" s="270"/>
      <c r="E62" s="273"/>
      <c r="F62" s="276"/>
      <c r="G62" s="279"/>
      <c r="H62" s="282"/>
      <c r="I62" s="121" t="s">
        <v>11</v>
      </c>
      <c r="J62" s="96">
        <f t="shared" si="2"/>
        <v>0</v>
      </c>
      <c r="K62" s="97">
        <v>0</v>
      </c>
      <c r="L62" s="92">
        <v>0</v>
      </c>
      <c r="M62" s="92">
        <v>0</v>
      </c>
      <c r="N62" s="92">
        <v>0</v>
      </c>
      <c r="O62" s="92">
        <v>0</v>
      </c>
      <c r="P62" s="90"/>
    </row>
    <row r="63" spans="1:16" ht="26.25" thickBot="1" x14ac:dyDescent="0.3">
      <c r="A63" s="322">
        <v>5</v>
      </c>
      <c r="B63" s="324" t="s">
        <v>168</v>
      </c>
      <c r="C63" s="88"/>
      <c r="D63" s="325" t="s">
        <v>154</v>
      </c>
      <c r="E63" s="325"/>
      <c r="F63" s="326"/>
      <c r="G63" s="327"/>
      <c r="H63" s="330"/>
      <c r="I63" s="122" t="s">
        <v>157</v>
      </c>
      <c r="J63" s="89">
        <f t="shared" ref="J63:J77" si="6">K63+L63+M63+N63+O63</f>
        <v>8740.4500000000007</v>
      </c>
      <c r="K63" s="89">
        <f>K64+K65+K66+K67</f>
        <v>8740.4500000000007</v>
      </c>
      <c r="L63" s="89">
        <f>L64+L65+L66+L67</f>
        <v>0</v>
      </c>
      <c r="M63" s="89">
        <f>M64+M65+M66+M67</f>
        <v>0</v>
      </c>
      <c r="N63" s="89">
        <f>N64+N65+N66+N67</f>
        <v>0</v>
      </c>
      <c r="O63" s="89">
        <f>O64+O65+O66+O67</f>
        <v>0</v>
      </c>
      <c r="P63" s="90"/>
    </row>
    <row r="64" spans="1:16" ht="51" x14ac:dyDescent="0.25">
      <c r="A64" s="323"/>
      <c r="B64" s="157"/>
      <c r="C64" s="88"/>
      <c r="D64" s="272"/>
      <c r="E64" s="272"/>
      <c r="F64" s="275"/>
      <c r="G64" s="328"/>
      <c r="H64" s="281"/>
      <c r="I64" s="120" t="s">
        <v>9</v>
      </c>
      <c r="J64" s="91">
        <f t="shared" si="6"/>
        <v>6904.95</v>
      </c>
      <c r="K64" s="91">
        <v>6904.95</v>
      </c>
      <c r="L64" s="91">
        <v>0</v>
      </c>
      <c r="M64" s="91">
        <v>0</v>
      </c>
      <c r="N64" s="91">
        <v>0</v>
      </c>
      <c r="O64" s="91">
        <v>0</v>
      </c>
      <c r="P64" s="90"/>
    </row>
    <row r="65" spans="1:16" ht="38.25" x14ac:dyDescent="0.25">
      <c r="A65" s="323"/>
      <c r="B65" s="157"/>
      <c r="C65" s="88"/>
      <c r="D65" s="272"/>
      <c r="E65" s="272"/>
      <c r="F65" s="275"/>
      <c r="G65" s="328"/>
      <c r="H65" s="281"/>
      <c r="I65" s="120" t="s">
        <v>8</v>
      </c>
      <c r="J65" s="92">
        <f t="shared" si="6"/>
        <v>0</v>
      </c>
      <c r="K65" s="92">
        <v>0</v>
      </c>
      <c r="L65" s="92">
        <v>0</v>
      </c>
      <c r="M65" s="92">
        <v>0</v>
      </c>
      <c r="N65" s="92">
        <v>0</v>
      </c>
      <c r="O65" s="92">
        <v>0</v>
      </c>
      <c r="P65" s="90"/>
    </row>
    <row r="66" spans="1:16" ht="51" x14ac:dyDescent="0.25">
      <c r="A66" s="323"/>
      <c r="B66" s="157"/>
      <c r="C66" s="88"/>
      <c r="D66" s="272"/>
      <c r="E66" s="272"/>
      <c r="F66" s="275"/>
      <c r="G66" s="328"/>
      <c r="H66" s="281"/>
      <c r="I66" s="121" t="s">
        <v>10</v>
      </c>
      <c r="J66" s="92">
        <f t="shared" si="6"/>
        <v>1835.5</v>
      </c>
      <c r="K66" s="92">
        <v>1835.5</v>
      </c>
      <c r="L66" s="92">
        <v>0</v>
      </c>
      <c r="M66" s="92">
        <v>0</v>
      </c>
      <c r="N66" s="92">
        <v>0</v>
      </c>
      <c r="O66" s="92">
        <v>0</v>
      </c>
      <c r="P66" s="90"/>
    </row>
    <row r="67" spans="1:16" ht="26.25" thickBot="1" x14ac:dyDescent="0.3">
      <c r="A67" s="297"/>
      <c r="B67" s="158"/>
      <c r="C67" s="88"/>
      <c r="D67" s="273"/>
      <c r="E67" s="273"/>
      <c r="F67" s="276"/>
      <c r="G67" s="329"/>
      <c r="H67" s="282"/>
      <c r="I67" s="121" t="s">
        <v>11</v>
      </c>
      <c r="J67" s="93">
        <f t="shared" si="6"/>
        <v>0</v>
      </c>
      <c r="K67" s="93">
        <v>0</v>
      </c>
      <c r="L67" s="93">
        <v>0</v>
      </c>
      <c r="M67" s="93">
        <v>0</v>
      </c>
      <c r="N67" s="93">
        <v>0</v>
      </c>
      <c r="O67" s="93">
        <v>0</v>
      </c>
      <c r="P67" s="90"/>
    </row>
    <row r="68" spans="1:16" ht="26.25" thickBot="1" x14ac:dyDescent="0.3">
      <c r="A68" s="264">
        <v>6</v>
      </c>
      <c r="B68" s="156" t="s">
        <v>169</v>
      </c>
      <c r="C68" s="264"/>
      <c r="D68" s="268" t="s">
        <v>154</v>
      </c>
      <c r="E68" s="271"/>
      <c r="F68" s="274"/>
      <c r="G68" s="283"/>
      <c r="H68" s="280"/>
      <c r="I68" s="122" t="s">
        <v>157</v>
      </c>
      <c r="J68" s="89">
        <f t="shared" si="6"/>
        <v>5177.92</v>
      </c>
      <c r="K68" s="89">
        <f>K69+K70+K71+K72</f>
        <v>5177.92</v>
      </c>
      <c r="L68" s="89">
        <f>L69+L70+L71+L72</f>
        <v>0</v>
      </c>
      <c r="M68" s="89">
        <f t="shared" ref="M68:O68" si="7">M69+M70+M71+M72</f>
        <v>0</v>
      </c>
      <c r="N68" s="89">
        <f t="shared" si="7"/>
        <v>0</v>
      </c>
      <c r="O68" s="89">
        <f t="shared" si="7"/>
        <v>0</v>
      </c>
      <c r="P68" s="90"/>
    </row>
    <row r="69" spans="1:16" ht="51" x14ac:dyDescent="0.25">
      <c r="A69" s="265"/>
      <c r="B69" s="157"/>
      <c r="C69" s="265"/>
      <c r="D69" s="269"/>
      <c r="E69" s="272"/>
      <c r="F69" s="275"/>
      <c r="G69" s="284"/>
      <c r="H69" s="281"/>
      <c r="I69" s="120" t="s">
        <v>9</v>
      </c>
      <c r="J69" s="91">
        <f t="shared" si="6"/>
        <v>4090.55</v>
      </c>
      <c r="K69" s="91">
        <v>4090.55</v>
      </c>
      <c r="L69" s="91">
        <v>0</v>
      </c>
      <c r="M69" s="91">
        <v>0</v>
      </c>
      <c r="N69" s="91">
        <v>0</v>
      </c>
      <c r="O69" s="91">
        <v>0</v>
      </c>
      <c r="P69" s="90"/>
    </row>
    <row r="70" spans="1:16" ht="38.25" x14ac:dyDescent="0.25">
      <c r="A70" s="265"/>
      <c r="B70" s="157"/>
      <c r="C70" s="265"/>
      <c r="D70" s="269"/>
      <c r="E70" s="272"/>
      <c r="F70" s="275"/>
      <c r="G70" s="284"/>
      <c r="H70" s="281"/>
      <c r="I70" s="120" t="s">
        <v>8</v>
      </c>
      <c r="J70" s="92">
        <f t="shared" si="6"/>
        <v>0</v>
      </c>
      <c r="K70" s="92">
        <v>0</v>
      </c>
      <c r="L70" s="92">
        <v>0</v>
      </c>
      <c r="M70" s="92">
        <v>0</v>
      </c>
      <c r="N70" s="92">
        <v>0</v>
      </c>
      <c r="O70" s="92">
        <v>0</v>
      </c>
      <c r="P70" s="90"/>
    </row>
    <row r="71" spans="1:16" ht="51" x14ac:dyDescent="0.25">
      <c r="A71" s="265"/>
      <c r="B71" s="157"/>
      <c r="C71" s="265"/>
      <c r="D71" s="269"/>
      <c r="E71" s="272"/>
      <c r="F71" s="275"/>
      <c r="G71" s="284"/>
      <c r="H71" s="281"/>
      <c r="I71" s="121" t="s">
        <v>10</v>
      </c>
      <c r="J71" s="92">
        <f t="shared" si="6"/>
        <v>1087.3699999999999</v>
      </c>
      <c r="K71" s="92">
        <v>1087.3699999999999</v>
      </c>
      <c r="L71" s="92">
        <v>0</v>
      </c>
      <c r="M71" s="92">
        <v>0</v>
      </c>
      <c r="N71" s="92">
        <v>0</v>
      </c>
      <c r="O71" s="92">
        <v>0</v>
      </c>
      <c r="P71" s="90"/>
    </row>
    <row r="72" spans="1:16" ht="26.25" thickBot="1" x14ac:dyDescent="0.3">
      <c r="A72" s="266"/>
      <c r="B72" s="158"/>
      <c r="C72" s="266"/>
      <c r="D72" s="270"/>
      <c r="E72" s="273"/>
      <c r="F72" s="276"/>
      <c r="G72" s="285"/>
      <c r="H72" s="282"/>
      <c r="I72" s="121" t="s">
        <v>11</v>
      </c>
      <c r="J72" s="93">
        <f t="shared" si="6"/>
        <v>0</v>
      </c>
      <c r="K72" s="93">
        <v>0</v>
      </c>
      <c r="L72" s="93">
        <v>0</v>
      </c>
      <c r="M72" s="93">
        <v>0</v>
      </c>
      <c r="N72" s="93">
        <v>0</v>
      </c>
      <c r="O72" s="93">
        <v>0</v>
      </c>
      <c r="P72" s="90"/>
    </row>
    <row r="73" spans="1:16" ht="26.25" thickBot="1" x14ac:dyDescent="0.3">
      <c r="A73" s="264">
        <v>7</v>
      </c>
      <c r="B73" s="156" t="s">
        <v>170</v>
      </c>
      <c r="C73" s="264"/>
      <c r="D73" s="268" t="s">
        <v>154</v>
      </c>
      <c r="E73" s="271"/>
      <c r="F73" s="274"/>
      <c r="G73" s="277"/>
      <c r="H73" s="280"/>
      <c r="I73" s="122" t="s">
        <v>157</v>
      </c>
      <c r="J73" s="89">
        <f t="shared" si="6"/>
        <v>1961.31</v>
      </c>
      <c r="K73" s="89">
        <f>K74+K75+K76+K77</f>
        <v>1961.31</v>
      </c>
      <c r="L73" s="89">
        <f t="shared" ref="L73:O73" si="8">L74+L75+L76+L77</f>
        <v>0</v>
      </c>
      <c r="M73" s="89">
        <f t="shared" si="8"/>
        <v>0</v>
      </c>
      <c r="N73" s="89">
        <f t="shared" si="8"/>
        <v>0</v>
      </c>
      <c r="O73" s="89">
        <f t="shared" si="8"/>
        <v>0</v>
      </c>
      <c r="P73" s="90"/>
    </row>
    <row r="74" spans="1:16" ht="51" x14ac:dyDescent="0.25">
      <c r="A74" s="265"/>
      <c r="B74" s="157"/>
      <c r="C74" s="265"/>
      <c r="D74" s="269"/>
      <c r="E74" s="272"/>
      <c r="F74" s="275"/>
      <c r="G74" s="278"/>
      <c r="H74" s="281"/>
      <c r="I74" s="120" t="s">
        <v>9</v>
      </c>
      <c r="J74" s="94">
        <f t="shared" si="6"/>
        <v>1549.43</v>
      </c>
      <c r="K74" s="95">
        <v>1549.43</v>
      </c>
      <c r="L74" s="91">
        <v>0</v>
      </c>
      <c r="M74" s="91">
        <v>0</v>
      </c>
      <c r="N74" s="91">
        <v>0</v>
      </c>
      <c r="O74" s="91">
        <v>0</v>
      </c>
      <c r="P74" s="90"/>
    </row>
    <row r="75" spans="1:16" ht="38.25" x14ac:dyDescent="0.25">
      <c r="A75" s="265"/>
      <c r="B75" s="157"/>
      <c r="C75" s="265"/>
      <c r="D75" s="269"/>
      <c r="E75" s="272"/>
      <c r="F75" s="275"/>
      <c r="G75" s="278"/>
      <c r="H75" s="281"/>
      <c r="I75" s="120" t="s">
        <v>8</v>
      </c>
      <c r="J75" s="96">
        <f t="shared" si="6"/>
        <v>0</v>
      </c>
      <c r="K75" s="97">
        <v>0</v>
      </c>
      <c r="L75" s="92">
        <v>0</v>
      </c>
      <c r="M75" s="92">
        <v>0</v>
      </c>
      <c r="N75" s="92">
        <v>0</v>
      </c>
      <c r="O75" s="92">
        <v>0</v>
      </c>
      <c r="P75" s="90"/>
    </row>
    <row r="76" spans="1:16" ht="51" x14ac:dyDescent="0.25">
      <c r="A76" s="265"/>
      <c r="B76" s="157"/>
      <c r="C76" s="265"/>
      <c r="D76" s="269"/>
      <c r="E76" s="272"/>
      <c r="F76" s="275"/>
      <c r="G76" s="278"/>
      <c r="H76" s="281"/>
      <c r="I76" s="121" t="s">
        <v>10</v>
      </c>
      <c r="J76" s="96">
        <f t="shared" si="6"/>
        <v>411.88</v>
      </c>
      <c r="K76" s="97">
        <v>411.88</v>
      </c>
      <c r="L76" s="92">
        <v>0</v>
      </c>
      <c r="M76" s="92">
        <v>0</v>
      </c>
      <c r="N76" s="92">
        <v>0</v>
      </c>
      <c r="O76" s="92">
        <v>0</v>
      </c>
      <c r="P76" s="90"/>
    </row>
    <row r="77" spans="1:16" ht="26.25" thickBot="1" x14ac:dyDescent="0.3">
      <c r="A77" s="266"/>
      <c r="B77" s="158"/>
      <c r="C77" s="266"/>
      <c r="D77" s="270"/>
      <c r="E77" s="273"/>
      <c r="F77" s="276"/>
      <c r="G77" s="279"/>
      <c r="H77" s="282"/>
      <c r="I77" s="121" t="s">
        <v>11</v>
      </c>
      <c r="J77" s="96">
        <f t="shared" si="6"/>
        <v>0</v>
      </c>
      <c r="K77" s="97">
        <v>0</v>
      </c>
      <c r="L77" s="92">
        <v>0</v>
      </c>
      <c r="M77" s="92">
        <v>0</v>
      </c>
      <c r="N77" s="92">
        <v>0</v>
      </c>
      <c r="O77" s="92">
        <v>0</v>
      </c>
      <c r="P77" s="90"/>
    </row>
    <row r="78" spans="1:16" ht="26.25" thickBot="1" x14ac:dyDescent="0.3">
      <c r="A78" s="264">
        <v>8</v>
      </c>
      <c r="B78" s="156" t="s">
        <v>171</v>
      </c>
      <c r="C78" s="264"/>
      <c r="D78" s="268" t="s">
        <v>154</v>
      </c>
      <c r="E78" s="271"/>
      <c r="F78" s="274"/>
      <c r="G78" s="277"/>
      <c r="H78" s="280"/>
      <c r="I78" s="122" t="s">
        <v>157</v>
      </c>
      <c r="J78" s="89">
        <f t="shared" ref="J78:J82" si="9">K78+L78+M78+N78+O78</f>
        <v>1790.58</v>
      </c>
      <c r="K78" s="89">
        <f>K79+K80+K81+K82</f>
        <v>1790.58</v>
      </c>
      <c r="L78" s="89">
        <f t="shared" ref="L78:O78" si="10">L79+L80+L81+L82</f>
        <v>0</v>
      </c>
      <c r="M78" s="89">
        <f t="shared" si="10"/>
        <v>0</v>
      </c>
      <c r="N78" s="89">
        <f t="shared" si="10"/>
        <v>0</v>
      </c>
      <c r="O78" s="89">
        <f t="shared" si="10"/>
        <v>0</v>
      </c>
      <c r="P78" s="90"/>
    </row>
    <row r="79" spans="1:16" ht="51" x14ac:dyDescent="0.25">
      <c r="A79" s="265"/>
      <c r="B79" s="157"/>
      <c r="C79" s="265"/>
      <c r="D79" s="269"/>
      <c r="E79" s="272"/>
      <c r="F79" s="275"/>
      <c r="G79" s="278"/>
      <c r="H79" s="281"/>
      <c r="I79" s="120" t="s">
        <v>9</v>
      </c>
      <c r="J79" s="94">
        <f t="shared" si="9"/>
        <v>1414.55</v>
      </c>
      <c r="K79" s="95">
        <v>1414.55</v>
      </c>
      <c r="L79" s="91">
        <v>0</v>
      </c>
      <c r="M79" s="91">
        <v>0</v>
      </c>
      <c r="N79" s="91">
        <v>0</v>
      </c>
      <c r="O79" s="91">
        <v>0</v>
      </c>
      <c r="P79" s="90"/>
    </row>
    <row r="80" spans="1:16" ht="38.25" x14ac:dyDescent="0.25">
      <c r="A80" s="265"/>
      <c r="B80" s="157"/>
      <c r="C80" s="265"/>
      <c r="D80" s="269"/>
      <c r="E80" s="272"/>
      <c r="F80" s="275"/>
      <c r="G80" s="278"/>
      <c r="H80" s="281"/>
      <c r="I80" s="120" t="s">
        <v>8</v>
      </c>
      <c r="J80" s="96">
        <f t="shared" si="9"/>
        <v>0</v>
      </c>
      <c r="K80" s="97">
        <v>0</v>
      </c>
      <c r="L80" s="92">
        <v>0</v>
      </c>
      <c r="M80" s="92">
        <v>0</v>
      </c>
      <c r="N80" s="92">
        <v>0</v>
      </c>
      <c r="O80" s="92">
        <v>0</v>
      </c>
      <c r="P80" s="90"/>
    </row>
    <row r="81" spans="1:16" ht="51" x14ac:dyDescent="0.25">
      <c r="A81" s="265"/>
      <c r="B81" s="157"/>
      <c r="C81" s="265"/>
      <c r="D81" s="269"/>
      <c r="E81" s="272"/>
      <c r="F81" s="275"/>
      <c r="G81" s="278"/>
      <c r="H81" s="281"/>
      <c r="I81" s="121" t="s">
        <v>10</v>
      </c>
      <c r="J81" s="96">
        <f t="shared" si="9"/>
        <v>376.03</v>
      </c>
      <c r="K81" s="97">
        <v>376.03</v>
      </c>
      <c r="L81" s="92">
        <v>0</v>
      </c>
      <c r="M81" s="92">
        <v>0</v>
      </c>
      <c r="N81" s="92">
        <v>0</v>
      </c>
      <c r="O81" s="92">
        <v>0</v>
      </c>
      <c r="P81" s="90"/>
    </row>
    <row r="82" spans="1:16" ht="25.5" x14ac:dyDescent="0.25">
      <c r="A82" s="266"/>
      <c r="B82" s="158"/>
      <c r="C82" s="266"/>
      <c r="D82" s="270"/>
      <c r="E82" s="273"/>
      <c r="F82" s="276"/>
      <c r="G82" s="279"/>
      <c r="H82" s="282"/>
      <c r="I82" s="121" t="s">
        <v>11</v>
      </c>
      <c r="J82" s="96">
        <f t="shared" si="9"/>
        <v>0</v>
      </c>
      <c r="K82" s="97">
        <v>0</v>
      </c>
      <c r="L82" s="92">
        <v>0</v>
      </c>
      <c r="M82" s="92">
        <v>0</v>
      </c>
      <c r="N82" s="92">
        <v>0</v>
      </c>
      <c r="O82" s="92">
        <v>0</v>
      </c>
      <c r="P82" s="90"/>
    </row>
    <row r="83" spans="1:16" ht="15.75" x14ac:dyDescent="0.25">
      <c r="A83" s="309"/>
      <c r="B83" s="309"/>
      <c r="C83" s="309"/>
      <c r="D83" s="309"/>
      <c r="E83" s="309"/>
      <c r="F83" s="309"/>
      <c r="G83" s="309"/>
      <c r="H83" s="309"/>
      <c r="I83" s="309"/>
      <c r="J83" s="309"/>
      <c r="K83" s="309"/>
      <c r="L83" s="309"/>
      <c r="M83" s="309"/>
      <c r="N83" s="309"/>
      <c r="O83" s="309"/>
    </row>
    <row r="84" spans="1:16" ht="23.25" customHeight="1" x14ac:dyDescent="0.25">
      <c r="A84" s="310" t="s">
        <v>99</v>
      </c>
      <c r="B84" s="310"/>
      <c r="C84" s="310"/>
      <c r="D84" s="310"/>
      <c r="E84" s="310"/>
      <c r="F84" s="310"/>
      <c r="G84" s="310"/>
      <c r="H84" s="310"/>
      <c r="I84" s="310"/>
      <c r="J84" s="310"/>
      <c r="K84" s="310"/>
      <c r="L84" s="310"/>
      <c r="M84" s="310"/>
      <c r="N84" s="310"/>
      <c r="O84" s="310"/>
    </row>
    <row r="85" spans="1:16" ht="47.25" customHeight="1" x14ac:dyDescent="0.25">
      <c r="A85" s="311" t="s">
        <v>160</v>
      </c>
      <c r="B85" s="312"/>
      <c r="C85" s="312"/>
      <c r="D85" s="312"/>
      <c r="E85" s="312"/>
      <c r="F85" s="312"/>
      <c r="G85" s="312"/>
      <c r="H85" s="312"/>
      <c r="I85" s="312"/>
      <c r="J85" s="312"/>
      <c r="K85" s="312"/>
      <c r="L85" s="312"/>
      <c r="M85" s="312"/>
      <c r="N85" s="312"/>
      <c r="O85" s="312"/>
    </row>
    <row r="86" spans="1:16" x14ac:dyDescent="0.25">
      <c r="A86" s="98"/>
      <c r="B86" s="313"/>
      <c r="C86" s="313"/>
      <c r="D86" s="313"/>
      <c r="E86" s="313"/>
      <c r="F86" s="313"/>
      <c r="G86" s="313"/>
      <c r="H86" s="313"/>
      <c r="I86" s="313"/>
      <c r="J86" s="313"/>
      <c r="K86" s="313"/>
      <c r="L86" s="313"/>
      <c r="M86" s="313"/>
      <c r="N86" s="313"/>
      <c r="O86" s="313"/>
    </row>
    <row r="87" spans="1:16" x14ac:dyDescent="0.25">
      <c r="A87" s="314" t="s">
        <v>161</v>
      </c>
      <c r="B87" s="314"/>
      <c r="C87" s="314"/>
      <c r="D87" s="314"/>
      <c r="E87" s="314"/>
      <c r="F87" s="314"/>
      <c r="G87" s="314"/>
      <c r="H87" s="314"/>
      <c r="I87" s="314"/>
      <c r="J87" s="314"/>
      <c r="K87" s="314"/>
      <c r="L87" s="314"/>
      <c r="M87" s="314"/>
      <c r="N87" s="314"/>
      <c r="O87" s="314"/>
    </row>
    <row r="88" spans="1:16" x14ac:dyDescent="0.25">
      <c r="A88" s="295" t="s">
        <v>162</v>
      </c>
      <c r="B88" s="295"/>
      <c r="C88" s="295"/>
      <c r="D88" s="295"/>
      <c r="E88" s="295"/>
      <c r="F88" s="295"/>
      <c r="G88" s="295"/>
      <c r="H88" s="295"/>
      <c r="I88" s="295"/>
      <c r="J88" s="295"/>
      <c r="K88" s="295"/>
      <c r="L88" s="295"/>
      <c r="M88" s="295"/>
      <c r="N88" s="295"/>
      <c r="O88" s="295"/>
    </row>
    <row r="89" spans="1:16" x14ac:dyDescent="0.25">
      <c r="A89" s="296" t="s">
        <v>100</v>
      </c>
      <c r="B89" s="296" t="s">
        <v>112</v>
      </c>
      <c r="C89" s="298" t="s">
        <v>151</v>
      </c>
      <c r="D89" s="300" t="s">
        <v>101</v>
      </c>
      <c r="E89" s="302" t="s">
        <v>102</v>
      </c>
      <c r="F89" s="302" t="s">
        <v>103</v>
      </c>
      <c r="G89" s="296" t="s">
        <v>152</v>
      </c>
      <c r="H89" s="304" t="s">
        <v>106</v>
      </c>
      <c r="I89" s="296" t="s">
        <v>45</v>
      </c>
      <c r="J89" s="306" t="s">
        <v>163</v>
      </c>
      <c r="K89" s="307"/>
      <c r="L89" s="307"/>
      <c r="M89" s="307"/>
      <c r="N89" s="307"/>
      <c r="O89" s="307"/>
      <c r="P89" s="308"/>
    </row>
    <row r="90" spans="1:16" ht="76.5" x14ac:dyDescent="0.25">
      <c r="A90" s="297"/>
      <c r="B90" s="297"/>
      <c r="C90" s="299"/>
      <c r="D90" s="301"/>
      <c r="E90" s="303"/>
      <c r="F90" s="303"/>
      <c r="G90" s="297"/>
      <c r="H90" s="305"/>
      <c r="I90" s="297"/>
      <c r="J90" s="28" t="s">
        <v>5</v>
      </c>
      <c r="K90" s="28">
        <v>2023</v>
      </c>
      <c r="L90" s="28">
        <v>2024</v>
      </c>
      <c r="M90" s="28">
        <v>2025</v>
      </c>
      <c r="N90" s="28">
        <v>2026</v>
      </c>
      <c r="O90" s="28">
        <v>2027</v>
      </c>
      <c r="P90" s="28" t="s">
        <v>105</v>
      </c>
    </row>
    <row r="91" spans="1:16" ht="15.75" thickBot="1" x14ac:dyDescent="0.3">
      <c r="A91" s="74">
        <v>1</v>
      </c>
      <c r="B91" s="74">
        <v>2</v>
      </c>
      <c r="C91" s="74">
        <v>3</v>
      </c>
      <c r="D91" s="74">
        <v>4</v>
      </c>
      <c r="E91" s="74">
        <v>5</v>
      </c>
      <c r="F91" s="74">
        <v>6</v>
      </c>
      <c r="G91" s="74">
        <v>7</v>
      </c>
      <c r="H91" s="74">
        <v>7</v>
      </c>
      <c r="I91" s="74">
        <v>7</v>
      </c>
      <c r="J91" s="76">
        <v>8</v>
      </c>
      <c r="K91" s="76">
        <v>11</v>
      </c>
      <c r="L91" s="76">
        <v>12</v>
      </c>
      <c r="M91" s="76">
        <v>13</v>
      </c>
      <c r="N91" s="76">
        <v>14</v>
      </c>
      <c r="O91" s="76">
        <v>15</v>
      </c>
      <c r="P91" s="28">
        <v>16</v>
      </c>
    </row>
    <row r="92" spans="1:16" ht="15.75" thickBot="1" x14ac:dyDescent="0.3">
      <c r="A92" s="291"/>
      <c r="B92" s="292" t="s">
        <v>128</v>
      </c>
      <c r="C92" s="293"/>
      <c r="D92" s="293"/>
      <c r="E92" s="294"/>
      <c r="F92" s="286"/>
      <c r="G92" s="287">
        <f>K92</f>
        <v>114275.37</v>
      </c>
      <c r="H92" s="290">
        <v>236507.03</v>
      </c>
      <c r="I92" s="77" t="s">
        <v>109</v>
      </c>
      <c r="J92" s="99">
        <f>SUM(K92:O92)</f>
        <v>114275.37</v>
      </c>
      <c r="K92" s="99">
        <f>K93+K94+K95+K96</f>
        <v>114275.37</v>
      </c>
      <c r="L92" s="99">
        <f>SUM(L94:L96)</f>
        <v>0</v>
      </c>
      <c r="M92" s="99">
        <f>M94+M96+M95+M93</f>
        <v>0</v>
      </c>
      <c r="N92" s="99">
        <f>N94+N96+N95</f>
        <v>0</v>
      </c>
      <c r="O92" s="99">
        <f>O94+O96+O95</f>
        <v>0</v>
      </c>
      <c r="P92" s="79" t="s">
        <v>110</v>
      </c>
    </row>
    <row r="93" spans="1:16" ht="39" thickBot="1" x14ac:dyDescent="0.3">
      <c r="A93" s="291"/>
      <c r="B93" s="292"/>
      <c r="C93" s="293"/>
      <c r="D93" s="293"/>
      <c r="E93" s="294"/>
      <c r="F93" s="286"/>
      <c r="G93" s="288"/>
      <c r="H93" s="288"/>
      <c r="I93" s="100" t="s">
        <v>8</v>
      </c>
      <c r="J93" s="101">
        <f>SUM(K93:O93)</f>
        <v>0</v>
      </c>
      <c r="K93" s="101">
        <v>0</v>
      </c>
      <c r="L93" s="101">
        <v>0</v>
      </c>
      <c r="M93" s="101">
        <v>0</v>
      </c>
      <c r="N93" s="101">
        <v>0</v>
      </c>
      <c r="O93" s="101">
        <v>0</v>
      </c>
      <c r="P93" s="82" t="s">
        <v>110</v>
      </c>
    </row>
    <row r="94" spans="1:16" ht="51.75" thickBot="1" x14ac:dyDescent="0.3">
      <c r="A94" s="291"/>
      <c r="B94" s="292"/>
      <c r="C94" s="293"/>
      <c r="D94" s="293"/>
      <c r="E94" s="294"/>
      <c r="F94" s="286"/>
      <c r="G94" s="288"/>
      <c r="H94" s="288"/>
      <c r="I94" s="100" t="s">
        <v>9</v>
      </c>
      <c r="J94" s="101">
        <f>SUM(K94:O94)</f>
        <v>90277.54</v>
      </c>
      <c r="K94" s="101">
        <v>90277.54</v>
      </c>
      <c r="L94" s="101">
        <v>0</v>
      </c>
      <c r="M94" s="101">
        <v>0</v>
      </c>
      <c r="N94" s="101">
        <v>0</v>
      </c>
      <c r="O94" s="101">
        <v>0</v>
      </c>
      <c r="P94" s="82" t="s">
        <v>110</v>
      </c>
    </row>
    <row r="95" spans="1:16" ht="39" thickBot="1" x14ac:dyDescent="0.3">
      <c r="A95" s="291"/>
      <c r="B95" s="292"/>
      <c r="C95" s="293"/>
      <c r="D95" s="293"/>
      <c r="E95" s="294"/>
      <c r="F95" s="286"/>
      <c r="G95" s="288"/>
      <c r="H95" s="288"/>
      <c r="I95" s="102" t="s">
        <v>164</v>
      </c>
      <c r="J95" s="103">
        <f>SUM(K95:O95)</f>
        <v>0</v>
      </c>
      <c r="K95" s="103">
        <v>0</v>
      </c>
      <c r="L95" s="103">
        <v>0</v>
      </c>
      <c r="M95" s="103">
        <v>0</v>
      </c>
      <c r="N95" s="103">
        <v>0</v>
      </c>
      <c r="O95" s="103">
        <v>0</v>
      </c>
      <c r="P95" s="82" t="s">
        <v>110</v>
      </c>
    </row>
    <row r="96" spans="1:16" ht="51.75" thickBot="1" x14ac:dyDescent="0.3">
      <c r="A96" s="291"/>
      <c r="B96" s="292"/>
      <c r="C96" s="293"/>
      <c r="D96" s="293"/>
      <c r="E96" s="294"/>
      <c r="F96" s="286"/>
      <c r="G96" s="289"/>
      <c r="H96" s="289"/>
      <c r="I96" s="104" t="s">
        <v>10</v>
      </c>
      <c r="J96" s="105">
        <f>K96+M96+N96</f>
        <v>23997.83</v>
      </c>
      <c r="K96" s="105">
        <v>23997.83</v>
      </c>
      <c r="L96" s="105">
        <v>0</v>
      </c>
      <c r="M96" s="105">
        <v>0</v>
      </c>
      <c r="N96" s="105">
        <v>0</v>
      </c>
      <c r="O96" s="105">
        <v>0</v>
      </c>
      <c r="P96" s="106" t="s">
        <v>110</v>
      </c>
    </row>
    <row r="97" spans="1:16" ht="36" customHeight="1" x14ac:dyDescent="0.25">
      <c r="A97" s="107">
        <v>1</v>
      </c>
      <c r="B97" s="109" t="s">
        <v>165</v>
      </c>
      <c r="C97" s="107" t="s">
        <v>166</v>
      </c>
      <c r="D97" s="107" t="s">
        <v>154</v>
      </c>
      <c r="E97" s="111">
        <v>2023</v>
      </c>
      <c r="F97" s="108"/>
      <c r="G97" s="110"/>
      <c r="H97" s="110"/>
      <c r="I97" s="110"/>
      <c r="J97" s="110"/>
      <c r="K97" s="110"/>
      <c r="L97" s="110"/>
      <c r="M97" s="110"/>
      <c r="N97" s="110"/>
      <c r="O97" s="110"/>
      <c r="P97" s="110"/>
    </row>
    <row r="103" spans="1:16" ht="15" customHeight="1" x14ac:dyDescent="0.25"/>
    <row r="123" spans="1:16" ht="15.75" x14ac:dyDescent="0.25">
      <c r="A123" s="354" t="s">
        <v>99</v>
      </c>
      <c r="B123" s="354"/>
      <c r="C123" s="354"/>
      <c r="D123" s="354"/>
      <c r="E123" s="354"/>
      <c r="F123" s="354"/>
      <c r="G123" s="354"/>
      <c r="H123" s="354"/>
      <c r="I123" s="354"/>
      <c r="J123" s="354"/>
      <c r="K123" s="354"/>
      <c r="L123" s="354"/>
      <c r="M123" s="354"/>
      <c r="N123" s="354"/>
      <c r="O123" s="354"/>
      <c r="P123" s="354"/>
    </row>
    <row r="124" spans="1:16" ht="15.75" x14ac:dyDescent="0.25">
      <c r="A124" s="375" t="s">
        <v>180</v>
      </c>
      <c r="B124" s="356"/>
      <c r="C124" s="356"/>
      <c r="D124" s="356"/>
      <c r="E124" s="356"/>
      <c r="F124" s="356"/>
      <c r="G124" s="356"/>
      <c r="H124" s="356"/>
      <c r="I124" s="356"/>
      <c r="J124" s="356"/>
      <c r="K124" s="356"/>
      <c r="L124" s="356"/>
      <c r="M124" s="356"/>
      <c r="N124" s="356"/>
      <c r="O124" s="356"/>
      <c r="P124" s="356"/>
    </row>
    <row r="125" spans="1:16" ht="18.75" x14ac:dyDescent="0.25">
      <c r="A125" s="25"/>
      <c r="B125" s="357" t="s">
        <v>178</v>
      </c>
      <c r="C125" s="357"/>
      <c r="D125" s="357"/>
      <c r="E125" s="357"/>
      <c r="F125" s="357"/>
      <c r="G125" s="357"/>
      <c r="H125" s="357"/>
      <c r="I125" s="357"/>
      <c r="J125" s="357"/>
      <c r="K125" s="357"/>
      <c r="L125" s="357"/>
      <c r="M125" s="357"/>
      <c r="N125" s="357"/>
      <c r="O125" s="357"/>
      <c r="P125" s="357"/>
    </row>
    <row r="126" spans="1:16" ht="18.75" x14ac:dyDescent="0.25">
      <c r="A126" s="25"/>
      <c r="B126" s="357" t="s">
        <v>179</v>
      </c>
      <c r="C126" s="357"/>
      <c r="D126" s="357"/>
      <c r="E126" s="357"/>
      <c r="F126" s="357"/>
      <c r="G126" s="357"/>
      <c r="H126" s="357"/>
      <c r="I126" s="357"/>
      <c r="J126" s="357"/>
      <c r="K126" s="357"/>
      <c r="L126" s="357"/>
      <c r="M126" s="357"/>
      <c r="N126" s="357"/>
      <c r="O126" s="357"/>
      <c r="P126" s="357"/>
    </row>
    <row r="127" spans="1:16" ht="18.75" x14ac:dyDescent="0.25">
      <c r="A127" s="25"/>
      <c r="B127" s="135"/>
      <c r="C127" s="135"/>
      <c r="D127" s="135"/>
      <c r="E127" s="135"/>
      <c r="F127" s="135"/>
      <c r="G127" s="135"/>
      <c r="H127" s="135"/>
      <c r="I127" s="135"/>
      <c r="J127" s="135"/>
      <c r="K127" s="135"/>
      <c r="L127" s="135"/>
      <c r="M127" s="135"/>
      <c r="N127" s="135"/>
      <c r="O127" s="135"/>
      <c r="P127" s="135"/>
    </row>
    <row r="128" spans="1:16" ht="18.75" x14ac:dyDescent="0.25">
      <c r="A128" s="355" t="s">
        <v>115</v>
      </c>
      <c r="B128" s="355"/>
      <c r="C128" s="355"/>
      <c r="D128" s="355"/>
      <c r="E128" s="355"/>
      <c r="F128" s="355"/>
      <c r="G128" s="355"/>
      <c r="H128" s="355"/>
      <c r="I128" s="355"/>
      <c r="J128" s="355"/>
      <c r="K128" s="355"/>
      <c r="L128" s="355"/>
      <c r="M128" s="355"/>
      <c r="N128" s="355"/>
      <c r="O128" s="355"/>
      <c r="P128" s="355"/>
    </row>
    <row r="129" spans="1:16" ht="18.75" x14ac:dyDescent="0.25">
      <c r="A129" s="351" t="s">
        <v>116</v>
      </c>
      <c r="B129" s="351"/>
      <c r="C129" s="351"/>
      <c r="D129" s="351"/>
      <c r="E129" s="351"/>
      <c r="F129" s="351"/>
      <c r="G129" s="351"/>
      <c r="H129" s="351"/>
      <c r="I129" s="351"/>
      <c r="J129" s="351"/>
      <c r="K129" s="351"/>
      <c r="L129" s="351"/>
      <c r="M129" s="351"/>
      <c r="N129" s="351"/>
      <c r="O129" s="351"/>
      <c r="P129" s="351"/>
    </row>
    <row r="130" spans="1:16" ht="15.75" x14ac:dyDescent="0.25">
      <c r="A130" s="352" t="s">
        <v>100</v>
      </c>
      <c r="B130" s="352" t="s">
        <v>112</v>
      </c>
      <c r="C130" s="352" t="s">
        <v>113</v>
      </c>
      <c r="D130" s="352" t="s">
        <v>101</v>
      </c>
      <c r="E130" s="352" t="s">
        <v>102</v>
      </c>
      <c r="F130" s="51"/>
      <c r="G130" s="352" t="s">
        <v>114</v>
      </c>
      <c r="H130" s="352" t="s">
        <v>106</v>
      </c>
      <c r="I130" s="352" t="s">
        <v>45</v>
      </c>
      <c r="J130" s="358" t="s">
        <v>104</v>
      </c>
      <c r="K130" s="359"/>
      <c r="L130" s="359"/>
      <c r="M130" s="359"/>
      <c r="N130" s="359"/>
      <c r="O130" s="359"/>
      <c r="P130" s="359"/>
    </row>
    <row r="131" spans="1:16" ht="126" x14ac:dyDescent="0.25">
      <c r="A131" s="353"/>
      <c r="B131" s="353"/>
      <c r="C131" s="353"/>
      <c r="D131" s="353"/>
      <c r="E131" s="353"/>
      <c r="F131" s="52" t="s">
        <v>103</v>
      </c>
      <c r="G131" s="353"/>
      <c r="H131" s="353"/>
      <c r="I131" s="353"/>
      <c r="J131" s="32" t="s">
        <v>5</v>
      </c>
      <c r="K131" s="32">
        <v>2023</v>
      </c>
      <c r="L131" s="32">
        <v>2024</v>
      </c>
      <c r="M131" s="32">
        <v>2025</v>
      </c>
      <c r="N131" s="32">
        <v>2026</v>
      </c>
      <c r="O131" s="32">
        <v>2027</v>
      </c>
      <c r="P131" s="32" t="s">
        <v>105</v>
      </c>
    </row>
    <row r="132" spans="1:16" x14ac:dyDescent="0.25">
      <c r="A132" s="29">
        <v>1</v>
      </c>
      <c r="B132" s="29">
        <v>2</v>
      </c>
      <c r="C132" s="29">
        <v>3</v>
      </c>
      <c r="D132" s="29"/>
      <c r="E132" s="29">
        <v>4</v>
      </c>
      <c r="F132" s="29"/>
      <c r="G132" s="29">
        <v>5</v>
      </c>
      <c r="H132" s="29"/>
      <c r="I132" s="29">
        <v>6</v>
      </c>
      <c r="J132" s="28">
        <v>7</v>
      </c>
      <c r="K132" s="28">
        <v>8</v>
      </c>
      <c r="L132" s="28">
        <v>9</v>
      </c>
      <c r="M132" s="28">
        <v>10</v>
      </c>
      <c r="N132" s="28">
        <v>11</v>
      </c>
      <c r="O132" s="28">
        <v>12</v>
      </c>
      <c r="P132" s="28">
        <v>13</v>
      </c>
    </row>
    <row r="133" spans="1:16" x14ac:dyDescent="0.25">
      <c r="A133" s="53"/>
      <c r="B133" s="363" t="s">
        <v>384</v>
      </c>
      <c r="C133" s="53"/>
      <c r="D133" s="53"/>
      <c r="E133" s="53"/>
      <c r="F133" s="366"/>
      <c r="G133" s="369">
        <v>27310.799999999999</v>
      </c>
      <c r="H133" s="376">
        <v>845.4</v>
      </c>
      <c r="I133" s="33" t="s">
        <v>109</v>
      </c>
      <c r="J133" s="34">
        <v>27310.799999999999</v>
      </c>
      <c r="K133" s="34">
        <v>8700</v>
      </c>
      <c r="L133" s="34">
        <v>9180</v>
      </c>
      <c r="M133" s="34">
        <v>8700</v>
      </c>
      <c r="N133" s="34">
        <v>365.4</v>
      </c>
      <c r="O133" s="34">
        <v>365.4</v>
      </c>
      <c r="P133" s="35" t="s">
        <v>110</v>
      </c>
    </row>
    <row r="134" spans="1:16" ht="60" x14ac:dyDescent="0.25">
      <c r="A134" s="54"/>
      <c r="B134" s="364"/>
      <c r="C134" s="54"/>
      <c r="D134" s="54"/>
      <c r="E134" s="54"/>
      <c r="F134" s="367"/>
      <c r="G134" s="370"/>
      <c r="H134" s="377"/>
      <c r="I134" s="36" t="s">
        <v>9</v>
      </c>
      <c r="J134" s="37">
        <v>6089.71</v>
      </c>
      <c r="K134" s="37">
        <v>3264.67</v>
      </c>
      <c r="L134" s="37">
        <v>1450.44</v>
      </c>
      <c r="M134" s="37">
        <v>1374.6</v>
      </c>
      <c r="N134" s="37">
        <v>0</v>
      </c>
      <c r="O134" s="37">
        <v>0</v>
      </c>
      <c r="P134" s="35" t="s">
        <v>110</v>
      </c>
    </row>
    <row r="135" spans="1:16" ht="75.75" thickBot="1" x14ac:dyDescent="0.3">
      <c r="A135" s="54"/>
      <c r="B135" s="364"/>
      <c r="C135" s="54"/>
      <c r="D135" s="54"/>
      <c r="E135" s="54"/>
      <c r="F135" s="367"/>
      <c r="G135" s="370"/>
      <c r="H135" s="377"/>
      <c r="I135" s="38" t="s">
        <v>10</v>
      </c>
      <c r="J135" s="39">
        <v>2349.59</v>
      </c>
      <c r="K135" s="15">
        <v>867.83</v>
      </c>
      <c r="L135" s="34">
        <v>385.56</v>
      </c>
      <c r="M135" s="34">
        <v>365.4</v>
      </c>
      <c r="N135" s="34">
        <v>365.4</v>
      </c>
      <c r="O135" s="34">
        <v>365.4</v>
      </c>
      <c r="P135" s="40" t="s">
        <v>110</v>
      </c>
    </row>
    <row r="136" spans="1:16" ht="30.75" thickBot="1" x14ac:dyDescent="0.3">
      <c r="A136" s="54"/>
      <c r="B136" s="365"/>
      <c r="C136" s="55"/>
      <c r="D136" s="55"/>
      <c r="E136" s="55"/>
      <c r="F136" s="368"/>
      <c r="G136" s="370"/>
      <c r="H136" s="378"/>
      <c r="I136" s="38" t="s">
        <v>48</v>
      </c>
      <c r="J136" s="39">
        <v>18871.5</v>
      </c>
      <c r="K136" s="15">
        <v>4567.5</v>
      </c>
      <c r="L136" s="34">
        <v>7344</v>
      </c>
      <c r="M136" s="34">
        <v>6960</v>
      </c>
      <c r="N136" s="34">
        <v>0</v>
      </c>
      <c r="O136" s="34">
        <v>0</v>
      </c>
      <c r="P136" s="40" t="s">
        <v>110</v>
      </c>
    </row>
    <row r="137" spans="1:16" ht="15.75" thickBot="1" x14ac:dyDescent="0.3">
      <c r="A137" s="127">
        <v>1</v>
      </c>
      <c r="B137" s="128" t="s">
        <v>385</v>
      </c>
      <c r="C137" s="41"/>
      <c r="D137" s="41" t="s">
        <v>402</v>
      </c>
      <c r="E137" s="41"/>
      <c r="F137" s="36"/>
      <c r="G137" s="366"/>
      <c r="H137" s="36"/>
      <c r="I137" s="129"/>
      <c r="J137" s="334"/>
      <c r="K137" s="471"/>
      <c r="L137" s="126"/>
      <c r="M137" s="126"/>
      <c r="N137" s="126"/>
      <c r="O137" s="126"/>
      <c r="P137" s="130"/>
    </row>
    <row r="138" spans="1:16" ht="15.75" thickBot="1" x14ac:dyDescent="0.3">
      <c r="A138" s="131">
        <v>2</v>
      </c>
      <c r="B138" s="128" t="s">
        <v>386</v>
      </c>
      <c r="C138" s="41"/>
      <c r="D138" s="41" t="s">
        <v>402</v>
      </c>
      <c r="E138" s="41"/>
      <c r="F138" s="36"/>
      <c r="G138" s="367"/>
      <c r="H138" s="36"/>
      <c r="I138" s="43"/>
      <c r="J138" s="335"/>
      <c r="K138" s="335"/>
      <c r="L138" s="335"/>
      <c r="M138" s="44"/>
      <c r="N138" s="57"/>
      <c r="O138" s="57"/>
      <c r="P138" s="58" t="s">
        <v>110</v>
      </c>
    </row>
    <row r="139" spans="1:16" ht="15.75" thickBot="1" x14ac:dyDescent="0.3">
      <c r="A139" s="131">
        <v>3</v>
      </c>
      <c r="B139" s="128" t="s">
        <v>387</v>
      </c>
      <c r="C139" s="41"/>
      <c r="D139" s="41" t="s">
        <v>402</v>
      </c>
      <c r="E139" s="41"/>
      <c r="F139" s="36"/>
      <c r="G139" s="367"/>
      <c r="H139" s="36"/>
      <c r="I139" s="43"/>
      <c r="J139" s="335"/>
      <c r="K139" s="335"/>
      <c r="L139" s="335"/>
      <c r="M139" s="44"/>
      <c r="N139" s="44"/>
      <c r="O139" s="44" t="s">
        <v>117</v>
      </c>
      <c r="P139" s="337"/>
    </row>
    <row r="140" spans="1:16" ht="15.75" thickBot="1" x14ac:dyDescent="0.3">
      <c r="A140" s="131">
        <v>4</v>
      </c>
      <c r="B140" s="42" t="s">
        <v>388</v>
      </c>
      <c r="C140" s="41"/>
      <c r="D140" s="41" t="s">
        <v>402</v>
      </c>
      <c r="E140" s="41"/>
      <c r="F140" s="36"/>
      <c r="G140" s="367"/>
      <c r="H140" s="36"/>
      <c r="I140" s="43"/>
      <c r="J140" s="335"/>
      <c r="K140" s="335"/>
      <c r="L140" s="335"/>
      <c r="M140" s="44"/>
      <c r="N140" s="44"/>
      <c r="O140" s="44"/>
      <c r="P140" s="337"/>
    </row>
    <row r="141" spans="1:16" ht="15.75" thickBot="1" x14ac:dyDescent="0.3">
      <c r="A141" s="131">
        <v>5</v>
      </c>
      <c r="B141" s="42" t="s">
        <v>389</v>
      </c>
      <c r="C141" s="41"/>
      <c r="D141" s="41" t="s">
        <v>402</v>
      </c>
      <c r="E141" s="41"/>
      <c r="F141" s="36"/>
      <c r="G141" s="367"/>
      <c r="H141" s="36"/>
      <c r="I141" s="43"/>
      <c r="J141" s="335"/>
      <c r="K141" s="335"/>
      <c r="L141" s="335"/>
      <c r="M141" s="44"/>
      <c r="N141" s="44"/>
      <c r="O141" s="44"/>
      <c r="P141" s="337"/>
    </row>
    <row r="142" spans="1:16" ht="15.75" thickBot="1" x14ac:dyDescent="0.3">
      <c r="A142" s="131">
        <v>6</v>
      </c>
      <c r="B142" s="42" t="s">
        <v>390</v>
      </c>
      <c r="C142" s="41"/>
      <c r="D142" s="41" t="s">
        <v>402</v>
      </c>
      <c r="E142" s="41"/>
      <c r="F142" s="36"/>
      <c r="G142" s="367"/>
      <c r="H142" s="36"/>
      <c r="I142" s="43"/>
      <c r="J142" s="335"/>
      <c r="K142" s="335"/>
      <c r="L142" s="335"/>
      <c r="M142" s="44"/>
      <c r="N142" s="44"/>
      <c r="O142" s="44"/>
      <c r="P142" s="337"/>
    </row>
    <row r="143" spans="1:16" ht="15.75" thickBot="1" x14ac:dyDescent="0.3">
      <c r="A143" s="131">
        <v>7</v>
      </c>
      <c r="B143" s="42" t="s">
        <v>391</v>
      </c>
      <c r="C143" s="41"/>
      <c r="D143" s="41" t="s">
        <v>402</v>
      </c>
      <c r="E143" s="41"/>
      <c r="F143" s="36"/>
      <c r="G143" s="367"/>
      <c r="H143" s="36"/>
      <c r="I143" s="43"/>
      <c r="J143" s="335"/>
      <c r="K143" s="335"/>
      <c r="L143" s="335"/>
      <c r="M143" s="44"/>
      <c r="N143" s="44"/>
      <c r="O143" s="44"/>
      <c r="P143" s="337"/>
    </row>
    <row r="144" spans="1:16" ht="15.75" thickBot="1" x14ac:dyDescent="0.3">
      <c r="A144" s="131">
        <v>8</v>
      </c>
      <c r="B144" s="42" t="s">
        <v>392</v>
      </c>
      <c r="C144" s="41"/>
      <c r="D144" s="41" t="s">
        <v>402</v>
      </c>
      <c r="E144" s="41"/>
      <c r="F144" s="36"/>
      <c r="G144" s="367"/>
      <c r="H144" s="36"/>
      <c r="I144" s="43"/>
      <c r="J144" s="335"/>
      <c r="K144" s="335"/>
      <c r="L144" s="335"/>
      <c r="M144" s="44"/>
      <c r="N144" s="44"/>
      <c r="O144" s="44"/>
      <c r="P144" s="337"/>
    </row>
    <row r="145" spans="1:16" ht="15.75" thickBot="1" x14ac:dyDescent="0.3">
      <c r="A145" s="131">
        <v>9</v>
      </c>
      <c r="B145" s="42" t="s">
        <v>393</v>
      </c>
      <c r="C145" s="41"/>
      <c r="D145" s="41" t="s">
        <v>402</v>
      </c>
      <c r="E145" s="41"/>
      <c r="F145" s="36"/>
      <c r="G145" s="367"/>
      <c r="H145" s="36"/>
      <c r="I145" s="43"/>
      <c r="J145" s="335"/>
      <c r="K145" s="335"/>
      <c r="L145" s="335"/>
      <c r="M145" s="44"/>
      <c r="N145" s="44"/>
      <c r="O145" s="44"/>
      <c r="P145" s="337"/>
    </row>
    <row r="146" spans="1:16" ht="15.75" thickBot="1" x14ac:dyDescent="0.3">
      <c r="A146" s="127">
        <v>10</v>
      </c>
      <c r="B146" s="128" t="s">
        <v>394</v>
      </c>
      <c r="C146" s="53"/>
      <c r="D146" s="41" t="s">
        <v>402</v>
      </c>
      <c r="E146" s="53"/>
      <c r="F146" s="132"/>
      <c r="G146" s="367"/>
      <c r="H146" s="132"/>
      <c r="I146" s="43"/>
      <c r="J146" s="335"/>
      <c r="K146" s="335"/>
      <c r="L146" s="335"/>
      <c r="M146" s="44"/>
      <c r="N146" s="44"/>
      <c r="O146" s="44"/>
      <c r="P146" s="337"/>
    </row>
    <row r="147" spans="1:16" ht="15.75" thickBot="1" x14ac:dyDescent="0.3">
      <c r="A147" s="149">
        <v>11</v>
      </c>
      <c r="B147" s="128" t="s">
        <v>395</v>
      </c>
      <c r="C147" s="148"/>
      <c r="D147" s="41" t="s">
        <v>402</v>
      </c>
      <c r="E147" s="53"/>
      <c r="F147" s="132"/>
      <c r="G147" s="54"/>
      <c r="H147" s="132"/>
      <c r="I147" s="43"/>
      <c r="J147" s="57"/>
      <c r="K147" s="57"/>
      <c r="L147" s="57"/>
      <c r="M147" s="44"/>
      <c r="N147" s="44"/>
      <c r="O147" s="44"/>
      <c r="P147" s="58"/>
    </row>
    <row r="148" spans="1:16" ht="15.75" thickBot="1" x14ac:dyDescent="0.3">
      <c r="A148" s="150">
        <v>12</v>
      </c>
      <c r="B148" s="128" t="s">
        <v>396</v>
      </c>
      <c r="C148" s="148"/>
      <c r="D148" s="41" t="s">
        <v>402</v>
      </c>
      <c r="E148" s="53"/>
      <c r="F148" s="132"/>
      <c r="G148" s="54"/>
      <c r="H148" s="132"/>
      <c r="I148" s="43"/>
      <c r="J148" s="57"/>
      <c r="K148" s="57"/>
      <c r="L148" s="57"/>
      <c r="M148" s="44"/>
      <c r="N148" s="44"/>
      <c r="O148" s="44"/>
      <c r="P148" s="58"/>
    </row>
    <row r="149" spans="1:16" ht="15.75" thickBot="1" x14ac:dyDescent="0.3">
      <c r="A149" s="149">
        <v>13</v>
      </c>
      <c r="B149" s="128" t="s">
        <v>397</v>
      </c>
      <c r="C149" s="148"/>
      <c r="D149" s="41" t="s">
        <v>402</v>
      </c>
      <c r="E149" s="53"/>
      <c r="F149" s="132"/>
      <c r="G149" s="54"/>
      <c r="H149" s="132"/>
      <c r="I149" s="43"/>
      <c r="J149" s="57"/>
      <c r="K149" s="57"/>
      <c r="L149" s="57"/>
      <c r="M149" s="44"/>
      <c r="N149" s="44"/>
      <c r="O149" s="44"/>
      <c r="P149" s="58"/>
    </row>
    <row r="150" spans="1:16" ht="15.75" thickBot="1" x14ac:dyDescent="0.3">
      <c r="A150" s="149">
        <v>14</v>
      </c>
      <c r="B150" s="154" t="s">
        <v>398</v>
      </c>
      <c r="C150" s="148"/>
      <c r="D150" s="41" t="s">
        <v>402</v>
      </c>
      <c r="E150" s="53"/>
      <c r="F150" s="132"/>
      <c r="G150" s="54"/>
      <c r="H150" s="132"/>
      <c r="I150" s="43"/>
      <c r="J150" s="57"/>
      <c r="K150" s="57"/>
      <c r="L150" s="57"/>
      <c r="M150" s="44"/>
      <c r="N150" s="44"/>
      <c r="O150" s="44"/>
      <c r="P150" s="58"/>
    </row>
    <row r="151" spans="1:16" ht="15.75" thickBot="1" x14ac:dyDescent="0.3">
      <c r="A151" s="155">
        <v>15</v>
      </c>
      <c r="B151" s="154" t="s">
        <v>399</v>
      </c>
      <c r="C151" s="148"/>
      <c r="D151" s="41" t="s">
        <v>402</v>
      </c>
      <c r="E151" s="53"/>
      <c r="F151" s="132"/>
      <c r="G151" s="54"/>
      <c r="H151" s="132"/>
      <c r="I151" s="43"/>
      <c r="J151" s="57"/>
      <c r="K151" s="57"/>
      <c r="L151" s="57"/>
      <c r="M151" s="44"/>
      <c r="N151" s="44"/>
      <c r="O151" s="44"/>
      <c r="P151" s="58"/>
    </row>
    <row r="152" spans="1:16" ht="15.75" thickBot="1" x14ac:dyDescent="0.3">
      <c r="A152" s="155">
        <v>16</v>
      </c>
      <c r="B152" s="154" t="s">
        <v>400</v>
      </c>
      <c r="C152" s="148"/>
      <c r="D152" s="41" t="s">
        <v>402</v>
      </c>
      <c r="E152" s="53"/>
      <c r="F152" s="132"/>
      <c r="G152" s="54"/>
      <c r="H152" s="132"/>
      <c r="I152" s="43"/>
      <c r="J152" s="57"/>
      <c r="K152" s="57"/>
      <c r="L152" s="57"/>
      <c r="M152" s="44"/>
      <c r="N152" s="44"/>
      <c r="O152" s="44"/>
      <c r="P152" s="58"/>
    </row>
    <row r="153" spans="1:16" ht="15.75" thickBot="1" x14ac:dyDescent="0.3">
      <c r="A153" s="155">
        <v>17</v>
      </c>
      <c r="B153" s="154" t="s">
        <v>401</v>
      </c>
      <c r="C153" s="148"/>
      <c r="D153" s="41" t="s">
        <v>402</v>
      </c>
      <c r="E153" s="53"/>
      <c r="F153" s="132"/>
      <c r="G153" s="54"/>
      <c r="H153" s="132"/>
      <c r="I153" s="43"/>
      <c r="J153" s="57"/>
      <c r="K153" s="57"/>
      <c r="L153" s="57"/>
      <c r="M153" s="44"/>
      <c r="N153" s="44"/>
      <c r="O153" s="44"/>
      <c r="P153" s="58"/>
    </row>
    <row r="154" spans="1:16" ht="15.75" thickBot="1" x14ac:dyDescent="0.3">
      <c r="A154" s="151"/>
      <c r="B154" s="153"/>
      <c r="C154" s="152"/>
      <c r="D154" s="41"/>
      <c r="E154" s="90"/>
      <c r="F154" s="90"/>
      <c r="G154" s="133"/>
      <c r="H154" s="90"/>
      <c r="I154" s="90"/>
      <c r="J154" s="90"/>
      <c r="K154" s="90"/>
      <c r="L154" s="90"/>
      <c r="M154" s="90"/>
      <c r="N154" s="90"/>
      <c r="O154" s="90"/>
      <c r="P154" s="90"/>
    </row>
  </sheetData>
  <mergeCells count="169">
    <mergeCell ref="B126:P126"/>
    <mergeCell ref="P139:P146"/>
    <mergeCell ref="A123:P123"/>
    <mergeCell ref="A124:P124"/>
    <mergeCell ref="B125:P125"/>
    <mergeCell ref="A128:P128"/>
    <mergeCell ref="A129:P129"/>
    <mergeCell ref="A130:A131"/>
    <mergeCell ref="B130:B131"/>
    <mergeCell ref="C130:C131"/>
    <mergeCell ref="D130:D131"/>
    <mergeCell ref="E130:E131"/>
    <mergeCell ref="G130:G131"/>
    <mergeCell ref="H130:H131"/>
    <mergeCell ref="I130:I131"/>
    <mergeCell ref="J130:P130"/>
    <mergeCell ref="B133:B136"/>
    <mergeCell ref="F133:F136"/>
    <mergeCell ref="G133:G136"/>
    <mergeCell ref="H133:H136"/>
    <mergeCell ref="G137:G146"/>
    <mergeCell ref="J137:J146"/>
    <mergeCell ref="K137:K146"/>
    <mergeCell ref="L138:L146"/>
    <mergeCell ref="M5:P5"/>
    <mergeCell ref="M6:P6"/>
    <mergeCell ref="A28:P28"/>
    <mergeCell ref="A29:P29"/>
    <mergeCell ref="A30:P30"/>
    <mergeCell ref="B31:P31"/>
    <mergeCell ref="A32:P32"/>
    <mergeCell ref="B16:B21"/>
    <mergeCell ref="F16:F21"/>
    <mergeCell ref="G16:G21"/>
    <mergeCell ref="H16:H21"/>
    <mergeCell ref="I18:I19"/>
    <mergeCell ref="J18:J19"/>
    <mergeCell ref="K18:K19"/>
    <mergeCell ref="L18:L19"/>
    <mergeCell ref="M18:M19"/>
    <mergeCell ref="N18:N19"/>
    <mergeCell ref="M1:P1"/>
    <mergeCell ref="M2:P2"/>
    <mergeCell ref="M3:P3"/>
    <mergeCell ref="A12:P12"/>
    <mergeCell ref="A13:A14"/>
    <mergeCell ref="B13:B14"/>
    <mergeCell ref="C13:C14"/>
    <mergeCell ref="A8:P8"/>
    <mergeCell ref="A11:P11"/>
    <mergeCell ref="A9:P9"/>
    <mergeCell ref="B10:P10"/>
    <mergeCell ref="D13:D14"/>
    <mergeCell ref="E13:E14"/>
    <mergeCell ref="G13:G14"/>
    <mergeCell ref="H13:H14"/>
    <mergeCell ref="I13:I14"/>
    <mergeCell ref="J13:P13"/>
    <mergeCell ref="O18:O19"/>
    <mergeCell ref="P18:P19"/>
    <mergeCell ref="J22:J26"/>
    <mergeCell ref="K22:K26"/>
    <mergeCell ref="L22:L26"/>
    <mergeCell ref="P23:P26"/>
    <mergeCell ref="A33:P33"/>
    <mergeCell ref="A35:A36"/>
    <mergeCell ref="B35:B36"/>
    <mergeCell ref="C35:C36"/>
    <mergeCell ref="D35:D36"/>
    <mergeCell ref="E35:E36"/>
    <mergeCell ref="F35:F36"/>
    <mergeCell ref="G35:G36"/>
    <mergeCell ref="H35:H36"/>
    <mergeCell ref="I35:I36"/>
    <mergeCell ref="J35:P35"/>
    <mergeCell ref="F38:F42"/>
    <mergeCell ref="G38:G42"/>
    <mergeCell ref="H38:H42"/>
    <mergeCell ref="A63:A67"/>
    <mergeCell ref="B63:B67"/>
    <mergeCell ref="D63:D67"/>
    <mergeCell ref="E63:E67"/>
    <mergeCell ref="F63:F67"/>
    <mergeCell ref="G63:G67"/>
    <mergeCell ref="H63:H67"/>
    <mergeCell ref="A43:A47"/>
    <mergeCell ref="B43:B47"/>
    <mergeCell ref="D43:D47"/>
    <mergeCell ref="E43:E47"/>
    <mergeCell ref="F43:F47"/>
    <mergeCell ref="G43:G47"/>
    <mergeCell ref="A38:A42"/>
    <mergeCell ref="B38:B42"/>
    <mergeCell ref="C38:C42"/>
    <mergeCell ref="D38:D42"/>
    <mergeCell ref="E38:E42"/>
    <mergeCell ref="H43:H47"/>
    <mergeCell ref="A48:A52"/>
    <mergeCell ref="B48:B52"/>
    <mergeCell ref="H89:H90"/>
    <mergeCell ref="I89:I90"/>
    <mergeCell ref="J89:P89"/>
    <mergeCell ref="A83:O83"/>
    <mergeCell ref="A84:O84"/>
    <mergeCell ref="A85:O85"/>
    <mergeCell ref="B86:O86"/>
    <mergeCell ref="A87:O87"/>
    <mergeCell ref="F68:F72"/>
    <mergeCell ref="G68:G72"/>
    <mergeCell ref="H68:H72"/>
    <mergeCell ref="A73:A77"/>
    <mergeCell ref="B73:B77"/>
    <mergeCell ref="C73:C77"/>
    <mergeCell ref="D73:D77"/>
    <mergeCell ref="E73:E77"/>
    <mergeCell ref="F73:F77"/>
    <mergeCell ref="G73:G77"/>
    <mergeCell ref="H73:H77"/>
    <mergeCell ref="A68:A72"/>
    <mergeCell ref="B68:B72"/>
    <mergeCell ref="C68:C72"/>
    <mergeCell ref="D68:D72"/>
    <mergeCell ref="E68:E72"/>
    <mergeCell ref="D78:D82"/>
    <mergeCell ref="E78:E82"/>
    <mergeCell ref="F78:F82"/>
    <mergeCell ref="G78:G82"/>
    <mergeCell ref="H78:H82"/>
    <mergeCell ref="A78:A82"/>
    <mergeCell ref="B78:B82"/>
    <mergeCell ref="C78:C82"/>
    <mergeCell ref="F92:F96"/>
    <mergeCell ref="G92:G96"/>
    <mergeCell ref="H92:H96"/>
    <mergeCell ref="A92:A96"/>
    <mergeCell ref="B92:B96"/>
    <mergeCell ref="C92:C96"/>
    <mergeCell ref="D92:D96"/>
    <mergeCell ref="E92:E96"/>
    <mergeCell ref="A88:O88"/>
    <mergeCell ref="A89:A90"/>
    <mergeCell ref="B89:B90"/>
    <mergeCell ref="C89:C90"/>
    <mergeCell ref="D89:D90"/>
    <mergeCell ref="E89:E90"/>
    <mergeCell ref="F89:F90"/>
    <mergeCell ref="G89:G90"/>
    <mergeCell ref="C48:C52"/>
    <mergeCell ref="D48:D52"/>
    <mergeCell ref="E48:E52"/>
    <mergeCell ref="F48:F52"/>
    <mergeCell ref="G48:G52"/>
    <mergeCell ref="H48:H52"/>
    <mergeCell ref="F53:F57"/>
    <mergeCell ref="G53:G57"/>
    <mergeCell ref="H53:H57"/>
    <mergeCell ref="A58:A62"/>
    <mergeCell ref="B58:B62"/>
    <mergeCell ref="C58:C62"/>
    <mergeCell ref="D58:D62"/>
    <mergeCell ref="E58:E62"/>
    <mergeCell ref="F58:F62"/>
    <mergeCell ref="G58:G62"/>
    <mergeCell ref="H58:H62"/>
    <mergeCell ref="A53:A57"/>
    <mergeCell ref="B53:B57"/>
    <mergeCell ref="C53:C57"/>
    <mergeCell ref="D53:D57"/>
    <mergeCell ref="E53:E57"/>
  </mergeCells>
  <pageMargins left="0.7" right="0.7" top="0.75" bottom="0.75" header="0.3" footer="0.3"/>
  <pageSetup paperSize="9" scale="39" orientation="landscape" horizontalDpi="1200" verticalDpi="1200" r:id="rId1"/>
  <rowBreaks count="5" manualBreakCount="5">
    <brk id="26" max="15" man="1"/>
    <brk id="52" max="15" man="1"/>
    <brk id="82" max="15" man="1"/>
    <brk id="122" max="15" man="1"/>
    <brk id="154"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9F63E-09F7-4186-874D-23244C38C0F8}">
  <dimension ref="A1:Q65"/>
  <sheetViews>
    <sheetView view="pageBreakPreview" topLeftCell="A13" zoomScale="90" zoomScaleNormal="100" zoomScaleSheetLayoutView="90" workbookViewId="0">
      <selection activeCell="K1" sqref="K1"/>
    </sheetView>
  </sheetViews>
  <sheetFormatPr defaultRowHeight="15" x14ac:dyDescent="0.25"/>
  <cols>
    <col min="4" max="4" width="9.140625" customWidth="1"/>
    <col min="16" max="16" width="10.85546875" bestFit="1" customWidth="1"/>
  </cols>
  <sheetData>
    <row r="1" spans="1:17" x14ac:dyDescent="0.25">
      <c r="N1" s="444" t="s">
        <v>334</v>
      </c>
      <c r="O1" s="444"/>
      <c r="P1" s="444"/>
      <c r="Q1" s="444"/>
    </row>
    <row r="2" spans="1:17" ht="29.25" customHeight="1" x14ac:dyDescent="0.25">
      <c r="N2" s="445" t="s">
        <v>94</v>
      </c>
      <c r="O2" s="445"/>
      <c r="P2" s="445"/>
      <c r="Q2" s="445"/>
    </row>
    <row r="3" spans="1:17" ht="23.25" customHeight="1" x14ac:dyDescent="0.25">
      <c r="N3" s="446"/>
      <c r="O3" s="446"/>
      <c r="P3" s="446"/>
      <c r="Q3" s="446"/>
    </row>
    <row r="4" spans="1:17" ht="30" customHeight="1" x14ac:dyDescent="0.25">
      <c r="A4" s="447" t="s">
        <v>230</v>
      </c>
      <c r="B4" s="448"/>
      <c r="C4" s="448"/>
      <c r="D4" s="448"/>
      <c r="E4" s="448"/>
      <c r="F4" s="448"/>
      <c r="G4" s="448"/>
      <c r="H4" s="448"/>
      <c r="I4" s="448"/>
      <c r="J4" s="448"/>
      <c r="K4" s="448"/>
      <c r="L4" s="448"/>
      <c r="M4" s="448"/>
      <c r="N4" s="448"/>
      <c r="O4" s="448"/>
      <c r="P4" s="448"/>
      <c r="Q4" s="448"/>
    </row>
    <row r="5" spans="1:17" ht="21" customHeight="1" x14ac:dyDescent="0.25">
      <c r="A5" s="381" t="s">
        <v>29</v>
      </c>
      <c r="B5" s="384" t="s">
        <v>229</v>
      </c>
      <c r="C5" s="385"/>
      <c r="D5" s="386"/>
      <c r="E5" s="393" t="s">
        <v>228</v>
      </c>
      <c r="F5" s="394"/>
      <c r="G5" s="384" t="s">
        <v>227</v>
      </c>
      <c r="H5" s="386"/>
      <c r="I5" s="393" t="s">
        <v>226</v>
      </c>
      <c r="J5" s="394"/>
      <c r="K5" s="393" t="s">
        <v>225</v>
      </c>
      <c r="L5" s="399"/>
      <c r="M5" s="399"/>
      <c r="N5" s="399"/>
      <c r="O5" s="394"/>
      <c r="P5" s="412" t="s">
        <v>224</v>
      </c>
      <c r="Q5" s="413"/>
    </row>
    <row r="6" spans="1:17" ht="19.5" customHeight="1" x14ac:dyDescent="0.25">
      <c r="A6" s="382"/>
      <c r="B6" s="387"/>
      <c r="C6" s="388"/>
      <c r="D6" s="389"/>
      <c r="E6" s="395"/>
      <c r="F6" s="396"/>
      <c r="G6" s="387"/>
      <c r="H6" s="389"/>
      <c r="I6" s="395"/>
      <c r="J6" s="396"/>
      <c r="K6" s="397"/>
      <c r="L6" s="400"/>
      <c r="M6" s="400"/>
      <c r="N6" s="400"/>
      <c r="O6" s="398"/>
      <c r="P6" s="414"/>
      <c r="Q6" s="415"/>
    </row>
    <row r="7" spans="1:17" ht="21" customHeight="1" x14ac:dyDescent="0.25">
      <c r="A7" s="383"/>
      <c r="B7" s="390"/>
      <c r="C7" s="391"/>
      <c r="D7" s="392"/>
      <c r="E7" s="397"/>
      <c r="F7" s="398"/>
      <c r="G7" s="390"/>
      <c r="H7" s="392"/>
      <c r="I7" s="397"/>
      <c r="J7" s="398"/>
      <c r="K7" s="142" t="s">
        <v>6</v>
      </c>
      <c r="L7" s="142" t="s">
        <v>7</v>
      </c>
      <c r="M7" s="142" t="s">
        <v>19</v>
      </c>
      <c r="N7" s="142" t="s">
        <v>20</v>
      </c>
      <c r="O7" s="142" t="s">
        <v>21</v>
      </c>
      <c r="P7" s="416"/>
      <c r="Q7" s="417"/>
    </row>
    <row r="8" spans="1:17" x14ac:dyDescent="0.25">
      <c r="A8" s="144">
        <v>1</v>
      </c>
      <c r="B8" s="418">
        <v>2</v>
      </c>
      <c r="C8" s="420"/>
      <c r="D8" s="419"/>
      <c r="E8" s="418">
        <v>3</v>
      </c>
      <c r="F8" s="419"/>
      <c r="G8" s="418">
        <v>4</v>
      </c>
      <c r="H8" s="419"/>
      <c r="I8" s="418">
        <v>5</v>
      </c>
      <c r="J8" s="419"/>
      <c r="K8" s="143">
        <v>6</v>
      </c>
      <c r="L8" s="142">
        <v>7</v>
      </c>
      <c r="M8" s="142">
        <v>8</v>
      </c>
      <c r="N8" s="142">
        <v>9</v>
      </c>
      <c r="O8" s="142">
        <v>10</v>
      </c>
      <c r="P8" s="418">
        <v>11</v>
      </c>
      <c r="Q8" s="419"/>
    </row>
    <row r="9" spans="1:17" x14ac:dyDescent="0.25">
      <c r="A9" s="143" t="s">
        <v>214</v>
      </c>
      <c r="B9" s="432" t="s">
        <v>223</v>
      </c>
      <c r="C9" s="433"/>
      <c r="D9" s="433"/>
      <c r="E9" s="433"/>
      <c r="F9" s="433"/>
      <c r="G9" s="433"/>
      <c r="H9" s="433"/>
      <c r="I9" s="433"/>
      <c r="J9" s="433"/>
      <c r="K9" s="433"/>
      <c r="L9" s="433"/>
      <c r="M9" s="433"/>
      <c r="N9" s="433"/>
      <c r="O9" s="433"/>
      <c r="P9" s="433"/>
      <c r="Q9" s="434"/>
    </row>
    <row r="10" spans="1:17" ht="15" customHeight="1" x14ac:dyDescent="0.25">
      <c r="A10" s="381" t="s">
        <v>214</v>
      </c>
      <c r="B10" s="435" t="s">
        <v>222</v>
      </c>
      <c r="C10" s="436"/>
      <c r="D10" s="437"/>
      <c r="E10" s="412" t="s">
        <v>218</v>
      </c>
      <c r="F10" s="413"/>
      <c r="G10" s="393" t="s">
        <v>211</v>
      </c>
      <c r="H10" s="394"/>
      <c r="I10" s="393">
        <v>0</v>
      </c>
      <c r="J10" s="394"/>
      <c r="K10" s="404">
        <v>0</v>
      </c>
      <c r="L10" s="404">
        <v>0</v>
      </c>
      <c r="M10" s="404">
        <v>0</v>
      </c>
      <c r="N10" s="404">
        <v>0</v>
      </c>
      <c r="O10" s="404">
        <v>0</v>
      </c>
      <c r="P10" s="393" t="s">
        <v>340</v>
      </c>
      <c r="Q10" s="394"/>
    </row>
    <row r="11" spans="1:17" x14ac:dyDescent="0.25">
      <c r="A11" s="382"/>
      <c r="B11" s="438"/>
      <c r="C11" s="439"/>
      <c r="D11" s="440"/>
      <c r="E11" s="414"/>
      <c r="F11" s="415"/>
      <c r="G11" s="395"/>
      <c r="H11" s="396"/>
      <c r="I11" s="395"/>
      <c r="J11" s="396"/>
      <c r="K11" s="405"/>
      <c r="L11" s="405"/>
      <c r="M11" s="405"/>
      <c r="N11" s="405"/>
      <c r="O11" s="405"/>
      <c r="P11" s="395"/>
      <c r="Q11" s="396"/>
    </row>
    <row r="12" spans="1:17" x14ac:dyDescent="0.25">
      <c r="A12" s="382"/>
      <c r="B12" s="438"/>
      <c r="C12" s="439"/>
      <c r="D12" s="440"/>
      <c r="E12" s="414"/>
      <c r="F12" s="415"/>
      <c r="G12" s="395"/>
      <c r="H12" s="396"/>
      <c r="I12" s="395"/>
      <c r="J12" s="396"/>
      <c r="K12" s="405"/>
      <c r="L12" s="405"/>
      <c r="M12" s="405"/>
      <c r="N12" s="405"/>
      <c r="O12" s="405"/>
      <c r="P12" s="395"/>
      <c r="Q12" s="396"/>
    </row>
    <row r="13" spans="1:17" x14ac:dyDescent="0.25">
      <c r="A13" s="383"/>
      <c r="B13" s="441"/>
      <c r="C13" s="442"/>
      <c r="D13" s="443"/>
      <c r="E13" s="416"/>
      <c r="F13" s="417"/>
      <c r="G13" s="397"/>
      <c r="H13" s="398"/>
      <c r="I13" s="397"/>
      <c r="J13" s="398"/>
      <c r="K13" s="406"/>
      <c r="L13" s="406"/>
      <c r="M13" s="406"/>
      <c r="N13" s="406"/>
      <c r="O13" s="406"/>
      <c r="P13" s="397"/>
      <c r="Q13" s="398"/>
    </row>
    <row r="14" spans="1:17" ht="26.25" customHeight="1" x14ac:dyDescent="0.25">
      <c r="A14" s="139" t="s">
        <v>209</v>
      </c>
      <c r="B14" s="402" t="s">
        <v>221</v>
      </c>
      <c r="C14" s="402"/>
      <c r="D14" s="402"/>
      <c r="E14" s="407" t="s">
        <v>212</v>
      </c>
      <c r="F14" s="407"/>
      <c r="G14" s="407" t="s">
        <v>211</v>
      </c>
      <c r="H14" s="407"/>
      <c r="I14" s="408">
        <v>0</v>
      </c>
      <c r="J14" s="409"/>
      <c r="K14" s="139">
        <v>3</v>
      </c>
      <c r="L14" s="139">
        <v>0</v>
      </c>
      <c r="M14" s="139">
        <v>0</v>
      </c>
      <c r="N14" s="139">
        <v>0</v>
      </c>
      <c r="O14" s="139">
        <v>0</v>
      </c>
      <c r="P14" s="423" t="s">
        <v>220</v>
      </c>
      <c r="Q14" s="424"/>
    </row>
    <row r="15" spans="1:17" ht="61.5" customHeight="1" x14ac:dyDescent="0.25">
      <c r="A15" s="140" t="s">
        <v>206</v>
      </c>
      <c r="B15" s="403" t="s">
        <v>219</v>
      </c>
      <c r="C15" s="403"/>
      <c r="D15" s="403"/>
      <c r="E15" s="401" t="s">
        <v>218</v>
      </c>
      <c r="F15" s="401"/>
      <c r="G15" s="401" t="s">
        <v>217</v>
      </c>
      <c r="H15" s="401"/>
      <c r="I15" s="410">
        <v>0</v>
      </c>
      <c r="J15" s="411"/>
      <c r="K15" s="140">
        <v>1</v>
      </c>
      <c r="L15" s="140">
        <v>0</v>
      </c>
      <c r="M15" s="140">
        <v>0</v>
      </c>
      <c r="N15" s="140">
        <v>0</v>
      </c>
      <c r="O15" s="140">
        <v>0</v>
      </c>
      <c r="P15" s="410" t="s">
        <v>216</v>
      </c>
      <c r="Q15" s="411"/>
    </row>
    <row r="16" spans="1:17" x14ac:dyDescent="0.25">
      <c r="A16" s="142" t="s">
        <v>209</v>
      </c>
      <c r="B16" s="432" t="s">
        <v>215</v>
      </c>
      <c r="C16" s="433"/>
      <c r="D16" s="433"/>
      <c r="E16" s="433"/>
      <c r="F16" s="433"/>
      <c r="G16" s="433"/>
      <c r="H16" s="433"/>
      <c r="I16" s="433"/>
      <c r="J16" s="433"/>
      <c r="K16" s="433"/>
      <c r="L16" s="433"/>
      <c r="M16" s="433"/>
      <c r="N16" s="433"/>
      <c r="O16" s="433"/>
      <c r="P16" s="433"/>
      <c r="Q16" s="434"/>
    </row>
    <row r="17" spans="1:17" ht="36.75" customHeight="1" x14ac:dyDescent="0.25">
      <c r="A17" s="142" t="s">
        <v>214</v>
      </c>
      <c r="B17" s="429" t="s">
        <v>336</v>
      </c>
      <c r="C17" s="430"/>
      <c r="D17" s="431"/>
      <c r="E17" s="410" t="s">
        <v>337</v>
      </c>
      <c r="F17" s="411"/>
      <c r="G17" s="427" t="s">
        <v>235</v>
      </c>
      <c r="H17" s="428"/>
      <c r="I17" s="427">
        <v>0</v>
      </c>
      <c r="J17" s="428"/>
      <c r="K17" s="147">
        <v>100</v>
      </c>
      <c r="L17" s="140">
        <v>0</v>
      </c>
      <c r="M17" s="140">
        <v>0</v>
      </c>
      <c r="N17" s="140">
        <v>0</v>
      </c>
      <c r="O17" s="140">
        <v>0</v>
      </c>
      <c r="P17" s="379" t="s">
        <v>207</v>
      </c>
      <c r="Q17" s="380"/>
    </row>
    <row r="18" spans="1:17" ht="35.25" customHeight="1" x14ac:dyDescent="0.25">
      <c r="A18" s="140" t="s">
        <v>209</v>
      </c>
      <c r="B18" s="403" t="s">
        <v>213</v>
      </c>
      <c r="C18" s="403"/>
      <c r="D18" s="403"/>
      <c r="E18" s="401" t="s">
        <v>212</v>
      </c>
      <c r="F18" s="401"/>
      <c r="G18" s="401" t="s">
        <v>211</v>
      </c>
      <c r="H18" s="401"/>
      <c r="I18" s="410">
        <v>4</v>
      </c>
      <c r="J18" s="411"/>
      <c r="K18" s="140">
        <v>8</v>
      </c>
      <c r="L18" s="140">
        <v>0</v>
      </c>
      <c r="M18" s="140">
        <v>0</v>
      </c>
      <c r="N18" s="140">
        <v>0</v>
      </c>
      <c r="O18" s="140">
        <v>0</v>
      </c>
      <c r="P18" s="410" t="s">
        <v>210</v>
      </c>
      <c r="Q18" s="411"/>
    </row>
    <row r="19" spans="1:17" ht="91.5" customHeight="1" x14ac:dyDescent="0.25">
      <c r="A19" s="140" t="s">
        <v>206</v>
      </c>
      <c r="B19" s="403" t="s">
        <v>208</v>
      </c>
      <c r="C19" s="403"/>
      <c r="D19" s="403"/>
      <c r="E19" s="401" t="s">
        <v>183</v>
      </c>
      <c r="F19" s="401"/>
      <c r="G19" s="401" t="s">
        <v>193</v>
      </c>
      <c r="H19" s="401"/>
      <c r="I19" s="410">
        <v>0</v>
      </c>
      <c r="J19" s="411"/>
      <c r="K19" s="141">
        <v>3001.02</v>
      </c>
      <c r="L19" s="140">
        <v>0</v>
      </c>
      <c r="M19" s="140">
        <v>0</v>
      </c>
      <c r="N19" s="140">
        <v>0</v>
      </c>
      <c r="O19" s="140">
        <v>0</v>
      </c>
      <c r="P19" s="379" t="s">
        <v>339</v>
      </c>
      <c r="Q19" s="380"/>
    </row>
    <row r="20" spans="1:17" ht="36.75" customHeight="1" x14ac:dyDescent="0.25">
      <c r="A20" s="140" t="s">
        <v>204</v>
      </c>
      <c r="B20" s="403" t="s">
        <v>205</v>
      </c>
      <c r="C20" s="403"/>
      <c r="D20" s="403"/>
      <c r="E20" s="401" t="s">
        <v>183</v>
      </c>
      <c r="F20" s="401"/>
      <c r="G20" s="401" t="s">
        <v>182</v>
      </c>
      <c r="H20" s="401"/>
      <c r="I20" s="410">
        <v>0</v>
      </c>
      <c r="J20" s="411"/>
      <c r="K20" s="140">
        <v>5</v>
      </c>
      <c r="L20" s="140">
        <v>0</v>
      </c>
      <c r="M20" s="140">
        <v>0</v>
      </c>
      <c r="N20" s="140">
        <v>0</v>
      </c>
      <c r="O20" s="140">
        <v>0</v>
      </c>
      <c r="P20" s="425" t="s">
        <v>196</v>
      </c>
      <c r="Q20" s="426"/>
    </row>
    <row r="21" spans="1:17" ht="27" customHeight="1" x14ac:dyDescent="0.25">
      <c r="A21" s="139" t="s">
        <v>201</v>
      </c>
      <c r="B21" s="402" t="s">
        <v>203</v>
      </c>
      <c r="C21" s="402"/>
      <c r="D21" s="402"/>
      <c r="E21" s="407" t="s">
        <v>183</v>
      </c>
      <c r="F21" s="407"/>
      <c r="G21" s="407" t="s">
        <v>182</v>
      </c>
      <c r="H21" s="407"/>
      <c r="I21" s="408">
        <v>0</v>
      </c>
      <c r="J21" s="409"/>
      <c r="K21" s="139">
        <v>0</v>
      </c>
      <c r="L21" s="139">
        <v>0</v>
      </c>
      <c r="M21" s="139">
        <v>0</v>
      </c>
      <c r="N21" s="139">
        <v>0</v>
      </c>
      <c r="O21" s="139">
        <v>0</v>
      </c>
      <c r="P21" s="423" t="s">
        <v>202</v>
      </c>
      <c r="Q21" s="424"/>
    </row>
    <row r="22" spans="1:17" ht="49.5" customHeight="1" x14ac:dyDescent="0.25">
      <c r="A22" s="139" t="s">
        <v>198</v>
      </c>
      <c r="B22" s="402" t="s">
        <v>200</v>
      </c>
      <c r="C22" s="402"/>
      <c r="D22" s="402"/>
      <c r="E22" s="407" t="s">
        <v>183</v>
      </c>
      <c r="F22" s="407"/>
      <c r="G22" s="407" t="s">
        <v>182</v>
      </c>
      <c r="H22" s="407"/>
      <c r="I22" s="408">
        <v>0</v>
      </c>
      <c r="J22" s="409"/>
      <c r="K22" s="139">
        <v>0</v>
      </c>
      <c r="L22" s="139">
        <v>0</v>
      </c>
      <c r="M22" s="139">
        <v>0</v>
      </c>
      <c r="N22" s="139">
        <v>0</v>
      </c>
      <c r="O22" s="139">
        <v>0</v>
      </c>
      <c r="P22" s="423" t="s">
        <v>199</v>
      </c>
      <c r="Q22" s="424"/>
    </row>
    <row r="23" spans="1:17" ht="60.75" customHeight="1" x14ac:dyDescent="0.25">
      <c r="A23" s="139" t="s">
        <v>195</v>
      </c>
      <c r="B23" s="402" t="s">
        <v>197</v>
      </c>
      <c r="C23" s="402"/>
      <c r="D23" s="402"/>
      <c r="E23" s="407" t="s">
        <v>183</v>
      </c>
      <c r="F23" s="407"/>
      <c r="G23" s="407" t="s">
        <v>182</v>
      </c>
      <c r="H23" s="407"/>
      <c r="I23" s="408">
        <v>0</v>
      </c>
      <c r="J23" s="409"/>
      <c r="K23" s="139">
        <v>0</v>
      </c>
      <c r="L23" s="139">
        <v>0</v>
      </c>
      <c r="M23" s="139">
        <v>0</v>
      </c>
      <c r="N23" s="139">
        <v>0</v>
      </c>
      <c r="O23" s="139">
        <v>0</v>
      </c>
      <c r="P23" s="423" t="s">
        <v>382</v>
      </c>
      <c r="Q23" s="424"/>
    </row>
    <row r="24" spans="1:17" ht="49.5" customHeight="1" x14ac:dyDescent="0.25">
      <c r="A24" s="139" t="s">
        <v>191</v>
      </c>
      <c r="B24" s="429" t="s">
        <v>194</v>
      </c>
      <c r="C24" s="430"/>
      <c r="D24" s="431"/>
      <c r="E24" s="408" t="s">
        <v>183</v>
      </c>
      <c r="F24" s="409"/>
      <c r="G24" s="408" t="s">
        <v>193</v>
      </c>
      <c r="H24" s="409"/>
      <c r="I24" s="408">
        <v>0</v>
      </c>
      <c r="J24" s="409"/>
      <c r="K24" s="139">
        <v>0</v>
      </c>
      <c r="L24" s="139">
        <v>0</v>
      </c>
      <c r="M24" s="139">
        <v>0</v>
      </c>
      <c r="N24" s="139">
        <v>0</v>
      </c>
      <c r="O24" s="139">
        <v>0</v>
      </c>
      <c r="P24" s="408" t="s">
        <v>192</v>
      </c>
      <c r="Q24" s="409"/>
    </row>
    <row r="25" spans="1:17" ht="21" customHeight="1" x14ac:dyDescent="0.25">
      <c r="A25" s="139" t="s">
        <v>188</v>
      </c>
      <c r="B25" s="402" t="s">
        <v>190</v>
      </c>
      <c r="C25" s="402"/>
      <c r="D25" s="402"/>
      <c r="E25" s="407" t="s">
        <v>183</v>
      </c>
      <c r="F25" s="407"/>
      <c r="G25" s="407" t="s">
        <v>182</v>
      </c>
      <c r="H25" s="407"/>
      <c r="I25" s="407">
        <v>0</v>
      </c>
      <c r="J25" s="407"/>
      <c r="K25" s="139">
        <v>6</v>
      </c>
      <c r="L25" s="139">
        <v>0</v>
      </c>
      <c r="M25" s="139">
        <v>0</v>
      </c>
      <c r="N25" s="139">
        <v>0</v>
      </c>
      <c r="O25" s="139">
        <v>0</v>
      </c>
      <c r="P25" s="422" t="s">
        <v>189</v>
      </c>
      <c r="Q25" s="422"/>
    </row>
    <row r="26" spans="1:17" ht="34.5" customHeight="1" x14ac:dyDescent="0.25">
      <c r="A26" s="139" t="s">
        <v>185</v>
      </c>
      <c r="B26" s="402" t="s">
        <v>187</v>
      </c>
      <c r="C26" s="402"/>
      <c r="D26" s="402"/>
      <c r="E26" s="407" t="s">
        <v>183</v>
      </c>
      <c r="F26" s="407"/>
      <c r="G26" s="407" t="s">
        <v>182</v>
      </c>
      <c r="H26" s="407"/>
      <c r="I26" s="407">
        <v>0</v>
      </c>
      <c r="J26" s="407"/>
      <c r="K26" s="139">
        <v>96</v>
      </c>
      <c r="L26" s="139">
        <v>0</v>
      </c>
      <c r="M26" s="139">
        <v>0</v>
      </c>
      <c r="N26" s="139">
        <v>0</v>
      </c>
      <c r="O26" s="139">
        <v>0</v>
      </c>
      <c r="P26" s="422" t="s">
        <v>186</v>
      </c>
      <c r="Q26" s="422"/>
    </row>
    <row r="27" spans="1:17" ht="24.75" customHeight="1" x14ac:dyDescent="0.25">
      <c r="A27" s="139" t="s">
        <v>383</v>
      </c>
      <c r="B27" s="402" t="s">
        <v>184</v>
      </c>
      <c r="C27" s="402"/>
      <c r="D27" s="402"/>
      <c r="E27" s="407" t="s">
        <v>183</v>
      </c>
      <c r="F27" s="407"/>
      <c r="G27" s="407" t="s">
        <v>182</v>
      </c>
      <c r="H27" s="407"/>
      <c r="I27" s="407">
        <v>0</v>
      </c>
      <c r="J27" s="407"/>
      <c r="K27" s="139">
        <v>86</v>
      </c>
      <c r="L27" s="139">
        <v>0</v>
      </c>
      <c r="M27" s="139">
        <v>0</v>
      </c>
      <c r="N27" s="139">
        <v>0</v>
      </c>
      <c r="O27" s="139">
        <v>0</v>
      </c>
      <c r="P27" s="422" t="s">
        <v>181</v>
      </c>
      <c r="Q27" s="422"/>
    </row>
    <row r="28" spans="1:17" x14ac:dyDescent="0.25">
      <c r="B28" s="421"/>
      <c r="C28" s="421"/>
      <c r="D28" s="421"/>
      <c r="E28" s="421"/>
      <c r="F28" s="421"/>
      <c r="G28" s="421"/>
      <c r="H28" s="421"/>
    </row>
    <row r="29" spans="1:17" x14ac:dyDescent="0.25">
      <c r="B29" s="421"/>
      <c r="C29" s="421"/>
      <c r="D29" s="421"/>
      <c r="E29" s="421"/>
      <c r="F29" s="421"/>
      <c r="G29" s="421"/>
      <c r="H29" s="421"/>
    </row>
    <row r="30" spans="1:17" x14ac:dyDescent="0.25">
      <c r="B30" s="421"/>
      <c r="C30" s="421"/>
      <c r="D30" s="421"/>
      <c r="E30" s="421"/>
      <c r="F30" s="421"/>
      <c r="G30" s="421"/>
      <c r="H30" s="421"/>
    </row>
    <row r="31" spans="1:17" x14ac:dyDescent="0.25">
      <c r="B31" s="421"/>
      <c r="C31" s="421"/>
      <c r="D31" s="421"/>
      <c r="E31" s="421"/>
      <c r="F31" s="421"/>
      <c r="G31" s="421"/>
      <c r="H31" s="421"/>
    </row>
    <row r="32" spans="1:17" x14ac:dyDescent="0.25">
      <c r="B32" s="421"/>
      <c r="C32" s="421"/>
      <c r="D32" s="421"/>
      <c r="E32" s="421"/>
      <c r="F32" s="421"/>
      <c r="G32" s="421"/>
      <c r="H32" s="421"/>
    </row>
    <row r="33" spans="2:8" x14ac:dyDescent="0.25">
      <c r="B33" s="421"/>
      <c r="C33" s="421"/>
      <c r="D33" s="421"/>
      <c r="E33" s="421"/>
      <c r="F33" s="421"/>
      <c r="G33" s="421"/>
      <c r="H33" s="421"/>
    </row>
    <row r="34" spans="2:8" x14ac:dyDescent="0.25">
      <c r="B34" s="421"/>
      <c r="C34" s="421"/>
      <c r="D34" s="421"/>
      <c r="E34" s="421"/>
      <c r="F34" s="421"/>
      <c r="G34" s="421"/>
      <c r="H34" s="421"/>
    </row>
    <row r="35" spans="2:8" x14ac:dyDescent="0.25">
      <c r="B35" s="421"/>
      <c r="C35" s="421"/>
      <c r="D35" s="421"/>
      <c r="E35" s="421"/>
      <c r="F35" s="421"/>
      <c r="G35" s="421"/>
      <c r="H35" s="421"/>
    </row>
    <row r="36" spans="2:8" x14ac:dyDescent="0.25">
      <c r="B36" s="421"/>
      <c r="C36" s="421"/>
      <c r="D36" s="421"/>
      <c r="E36" s="421"/>
      <c r="F36" s="421"/>
      <c r="G36" s="421"/>
      <c r="H36" s="421"/>
    </row>
    <row r="37" spans="2:8" x14ac:dyDescent="0.25">
      <c r="B37" s="421"/>
      <c r="C37" s="421"/>
      <c r="D37" s="421"/>
      <c r="E37" s="421"/>
      <c r="F37" s="421"/>
      <c r="G37" s="421"/>
      <c r="H37" s="421"/>
    </row>
    <row r="38" spans="2:8" x14ac:dyDescent="0.25">
      <c r="B38" s="421"/>
      <c r="C38" s="421"/>
      <c r="D38" s="421"/>
      <c r="E38" s="421"/>
      <c r="F38" s="421"/>
      <c r="G38" s="421"/>
      <c r="H38" s="421"/>
    </row>
    <row r="39" spans="2:8" x14ac:dyDescent="0.25">
      <c r="B39" s="421"/>
      <c r="C39" s="421"/>
      <c r="D39" s="421"/>
      <c r="E39" s="421"/>
      <c r="F39" s="421"/>
      <c r="G39" s="421"/>
      <c r="H39" s="421"/>
    </row>
    <row r="41" spans="2:8" ht="24" customHeight="1" x14ac:dyDescent="0.25"/>
    <row r="42" spans="2:8" ht="7.5" customHeight="1" x14ac:dyDescent="0.25"/>
    <row r="65" ht="26.25" customHeight="1" x14ac:dyDescent="0.25"/>
  </sheetData>
  <mergeCells count="130">
    <mergeCell ref="N1:Q1"/>
    <mergeCell ref="N2:Q2"/>
    <mergeCell ref="N3:Q3"/>
    <mergeCell ref="A4:Q4"/>
    <mergeCell ref="B37:D37"/>
    <mergeCell ref="B38:D38"/>
    <mergeCell ref="B36:D36"/>
    <mergeCell ref="B27:D27"/>
    <mergeCell ref="B28:D28"/>
    <mergeCell ref="B29:D29"/>
    <mergeCell ref="E35:F35"/>
    <mergeCell ref="E36:F36"/>
    <mergeCell ref="E37:F37"/>
    <mergeCell ref="E38:F38"/>
    <mergeCell ref="B16:Q16"/>
    <mergeCell ref="I18:J18"/>
    <mergeCell ref="P18:Q18"/>
    <mergeCell ref="I19:J19"/>
    <mergeCell ref="P19:Q19"/>
    <mergeCell ref="I20:J20"/>
    <mergeCell ref="G34:H34"/>
    <mergeCell ref="G35:H35"/>
    <mergeCell ref="G36:H36"/>
    <mergeCell ref="G27:H27"/>
    <mergeCell ref="B39:D39"/>
    <mergeCell ref="E8:F8"/>
    <mergeCell ref="E14:F14"/>
    <mergeCell ref="E15:F15"/>
    <mergeCell ref="E18:F18"/>
    <mergeCell ref="E19:F19"/>
    <mergeCell ref="B32:D32"/>
    <mergeCell ref="B33:D33"/>
    <mergeCell ref="B34:D34"/>
    <mergeCell ref="B35:D35"/>
    <mergeCell ref="E28:F28"/>
    <mergeCell ref="E29:F29"/>
    <mergeCell ref="E20:F20"/>
    <mergeCell ref="E21:F21"/>
    <mergeCell ref="E22:F22"/>
    <mergeCell ref="E23:F23"/>
    <mergeCell ref="E24:F24"/>
    <mergeCell ref="B30:D30"/>
    <mergeCell ref="B31:D31"/>
    <mergeCell ref="B22:D22"/>
    <mergeCell ref="B23:D23"/>
    <mergeCell ref="B24:D24"/>
    <mergeCell ref="B25:D25"/>
    <mergeCell ref="B26:D26"/>
    <mergeCell ref="E39:F39"/>
    <mergeCell ref="E30:F30"/>
    <mergeCell ref="E31:F31"/>
    <mergeCell ref="E32:F32"/>
    <mergeCell ref="E33:F33"/>
    <mergeCell ref="E34:F34"/>
    <mergeCell ref="G38:H38"/>
    <mergeCell ref="G39:H39"/>
    <mergeCell ref="B9:Q9"/>
    <mergeCell ref="E10:F13"/>
    <mergeCell ref="B10:D13"/>
    <mergeCell ref="M10:M13"/>
    <mergeCell ref="N10:N13"/>
    <mergeCell ref="G32:H32"/>
    <mergeCell ref="G33:H33"/>
    <mergeCell ref="I21:J21"/>
    <mergeCell ref="P21:Q21"/>
    <mergeCell ref="B19:D19"/>
    <mergeCell ref="B20:D20"/>
    <mergeCell ref="B21:D21"/>
    <mergeCell ref="B18:D18"/>
    <mergeCell ref="G19:H19"/>
    <mergeCell ref="G20:H20"/>
    <mergeCell ref="G21:H21"/>
    <mergeCell ref="G30:H30"/>
    <mergeCell ref="G31:H31"/>
    <mergeCell ref="G37:H37"/>
    <mergeCell ref="A10:A13"/>
    <mergeCell ref="G10:H13"/>
    <mergeCell ref="I10:J13"/>
    <mergeCell ref="K10:K13"/>
    <mergeCell ref="I27:J27"/>
    <mergeCell ref="G22:H22"/>
    <mergeCell ref="G23:H23"/>
    <mergeCell ref="G24:H24"/>
    <mergeCell ref="G25:H25"/>
    <mergeCell ref="G26:H26"/>
    <mergeCell ref="G18:H18"/>
    <mergeCell ref="E25:F25"/>
    <mergeCell ref="E26:F26"/>
    <mergeCell ref="E27:F27"/>
    <mergeCell ref="B17:D17"/>
    <mergeCell ref="E17:F17"/>
    <mergeCell ref="G17:H17"/>
    <mergeCell ref="G28:H28"/>
    <mergeCell ref="G29:H29"/>
    <mergeCell ref="P27:Q27"/>
    <mergeCell ref="P23:Q23"/>
    <mergeCell ref="P24:Q24"/>
    <mergeCell ref="P25:Q25"/>
    <mergeCell ref="P26:Q26"/>
    <mergeCell ref="I22:J22"/>
    <mergeCell ref="P14:Q14"/>
    <mergeCell ref="P15:Q15"/>
    <mergeCell ref="P20:Q20"/>
    <mergeCell ref="I23:J23"/>
    <mergeCell ref="I24:J24"/>
    <mergeCell ref="I25:J25"/>
    <mergeCell ref="I26:J26"/>
    <mergeCell ref="P22:Q22"/>
    <mergeCell ref="I17:J17"/>
    <mergeCell ref="P17:Q17"/>
    <mergeCell ref="A5:A7"/>
    <mergeCell ref="B5:D7"/>
    <mergeCell ref="E5:F7"/>
    <mergeCell ref="G5:H7"/>
    <mergeCell ref="I5:J7"/>
    <mergeCell ref="K5:O6"/>
    <mergeCell ref="G15:H15"/>
    <mergeCell ref="B14:D14"/>
    <mergeCell ref="B15:D15"/>
    <mergeCell ref="L10:L13"/>
    <mergeCell ref="G14:H14"/>
    <mergeCell ref="I14:J14"/>
    <mergeCell ref="I15:J15"/>
    <mergeCell ref="P5:Q7"/>
    <mergeCell ref="I8:J8"/>
    <mergeCell ref="P8:Q8"/>
    <mergeCell ref="G8:H8"/>
    <mergeCell ref="B8:D8"/>
    <mergeCell ref="O10:O13"/>
    <mergeCell ref="P10:Q13"/>
  </mergeCells>
  <pageMargins left="0.70866141732283461" right="0.70866141732283461" top="0.74803149606299213" bottom="0.74803149606299213" header="0.51181102362204722" footer="0.51181102362204722"/>
  <pageSetup paperSize="9" scale="69" orientation="landscape" horizontalDpi="1200" verticalDpi="1200" r:id="rId1"/>
  <rowBreaks count="1" manualBreakCount="1">
    <brk id="41"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C3CCE-E95F-49F0-8BBE-F84DBB755E76}">
  <dimension ref="A1:P66"/>
  <sheetViews>
    <sheetView view="pageBreakPreview" topLeftCell="D34" zoomScaleNormal="100" zoomScaleSheetLayoutView="100" workbookViewId="0">
      <selection activeCell="M2" sqref="M2:P2"/>
    </sheetView>
  </sheetViews>
  <sheetFormatPr defaultRowHeight="15" x14ac:dyDescent="0.25"/>
  <cols>
    <col min="16" max="16" width="12.28515625" customWidth="1"/>
  </cols>
  <sheetData>
    <row r="1" spans="1:16" x14ac:dyDescent="0.25">
      <c r="M1" s="444" t="s">
        <v>335</v>
      </c>
      <c r="N1" s="444"/>
      <c r="O1" s="444"/>
      <c r="P1" s="444"/>
    </row>
    <row r="2" spans="1:16" ht="27.75" customHeight="1" x14ac:dyDescent="0.25">
      <c r="M2" s="164" t="s">
        <v>94</v>
      </c>
      <c r="N2" s="164"/>
      <c r="O2" s="164"/>
      <c r="P2" s="164"/>
    </row>
    <row r="3" spans="1:16" ht="29.25" customHeight="1" x14ac:dyDescent="0.25">
      <c r="M3" s="461"/>
      <c r="N3" s="461"/>
      <c r="O3" s="461"/>
      <c r="P3" s="461"/>
    </row>
    <row r="4" spans="1:16" ht="37.5" customHeight="1" x14ac:dyDescent="0.25">
      <c r="A4" s="462" t="s">
        <v>333</v>
      </c>
      <c r="B4" s="463"/>
      <c r="C4" s="463"/>
      <c r="D4" s="463"/>
      <c r="E4" s="463"/>
      <c r="F4" s="463"/>
      <c r="G4" s="463"/>
      <c r="H4" s="463"/>
      <c r="I4" s="463"/>
      <c r="J4" s="463"/>
      <c r="K4" s="463"/>
      <c r="L4" s="463"/>
      <c r="M4" s="463"/>
      <c r="N4" s="463"/>
      <c r="O4" s="463"/>
      <c r="P4" s="463"/>
    </row>
    <row r="5" spans="1:16" ht="38.25" x14ac:dyDescent="0.25">
      <c r="A5" s="2" t="s">
        <v>332</v>
      </c>
      <c r="B5" s="464" t="s">
        <v>331</v>
      </c>
      <c r="C5" s="464"/>
      <c r="D5" s="464"/>
      <c r="E5" s="464"/>
      <c r="F5" s="464"/>
      <c r="G5" s="464" t="s">
        <v>330</v>
      </c>
      <c r="H5" s="464"/>
      <c r="I5" s="467" t="s">
        <v>329</v>
      </c>
      <c r="J5" s="468"/>
      <c r="K5" s="468"/>
      <c r="L5" s="468"/>
      <c r="M5" s="468"/>
      <c r="N5" s="468"/>
      <c r="O5" s="468"/>
      <c r="P5" s="469"/>
    </row>
    <row r="6" spans="1:16" x14ac:dyDescent="0.25">
      <c r="A6" s="140"/>
      <c r="B6" s="410">
        <v>2</v>
      </c>
      <c r="C6" s="470"/>
      <c r="D6" s="470"/>
      <c r="E6" s="470"/>
      <c r="F6" s="411"/>
      <c r="G6" s="410">
        <v>3</v>
      </c>
      <c r="H6" s="411"/>
      <c r="I6" s="410">
        <v>4</v>
      </c>
      <c r="J6" s="470"/>
      <c r="K6" s="470"/>
      <c r="L6" s="470"/>
      <c r="M6" s="470"/>
      <c r="N6" s="470"/>
      <c r="O6" s="470"/>
      <c r="P6" s="411"/>
    </row>
    <row r="7" spans="1:16" ht="15.75" x14ac:dyDescent="0.25">
      <c r="A7" s="140" t="s">
        <v>214</v>
      </c>
      <c r="B7" s="465" t="s">
        <v>328</v>
      </c>
      <c r="C7" s="466"/>
      <c r="D7" s="466"/>
      <c r="E7" s="466"/>
      <c r="F7" s="466"/>
      <c r="G7" s="466"/>
      <c r="H7" s="466"/>
      <c r="I7" s="466"/>
      <c r="J7" s="466"/>
      <c r="K7" s="466"/>
      <c r="L7" s="466"/>
      <c r="M7" s="466"/>
      <c r="N7" s="466"/>
      <c r="O7" s="466"/>
      <c r="P7" s="466"/>
    </row>
    <row r="8" spans="1:16" ht="85.5" customHeight="1" x14ac:dyDescent="0.25">
      <c r="A8" s="140" t="s">
        <v>30</v>
      </c>
      <c r="B8" s="449" t="s">
        <v>222</v>
      </c>
      <c r="C8" s="450"/>
      <c r="D8" s="450"/>
      <c r="E8" s="450"/>
      <c r="F8" s="451"/>
      <c r="G8" s="410" t="s">
        <v>232</v>
      </c>
      <c r="H8" s="411"/>
      <c r="I8" s="449" t="s">
        <v>341</v>
      </c>
      <c r="J8" s="450"/>
      <c r="K8" s="450"/>
      <c r="L8" s="450"/>
      <c r="M8" s="450"/>
      <c r="N8" s="450"/>
      <c r="O8" s="450"/>
      <c r="P8" s="451"/>
    </row>
    <row r="9" spans="1:16" ht="72" customHeight="1" x14ac:dyDescent="0.25">
      <c r="A9" s="140" t="s">
        <v>327</v>
      </c>
      <c r="B9" s="449" t="s">
        <v>221</v>
      </c>
      <c r="C9" s="450"/>
      <c r="D9" s="450"/>
      <c r="E9" s="450"/>
      <c r="F9" s="451"/>
      <c r="G9" s="410" t="s">
        <v>232</v>
      </c>
      <c r="H9" s="411"/>
      <c r="I9" s="449" t="s">
        <v>326</v>
      </c>
      <c r="J9" s="450"/>
      <c r="K9" s="450"/>
      <c r="L9" s="450"/>
      <c r="M9" s="450"/>
      <c r="N9" s="450"/>
      <c r="O9" s="450"/>
      <c r="P9" s="451"/>
    </row>
    <row r="10" spans="1:16" ht="22.5" customHeight="1" x14ac:dyDescent="0.25">
      <c r="A10" s="140" t="s">
        <v>325</v>
      </c>
      <c r="B10" s="449" t="s">
        <v>219</v>
      </c>
      <c r="C10" s="450"/>
      <c r="D10" s="450"/>
      <c r="E10" s="450"/>
      <c r="F10" s="451"/>
      <c r="G10" s="410" t="s">
        <v>232</v>
      </c>
      <c r="H10" s="411"/>
      <c r="I10" s="449" t="s">
        <v>324</v>
      </c>
      <c r="J10" s="450"/>
      <c r="K10" s="450"/>
      <c r="L10" s="450"/>
      <c r="M10" s="450"/>
      <c r="N10" s="450"/>
      <c r="O10" s="450"/>
      <c r="P10" s="451"/>
    </row>
    <row r="11" spans="1:16" ht="140.25" customHeight="1" x14ac:dyDescent="0.25">
      <c r="A11" s="140" t="s">
        <v>323</v>
      </c>
      <c r="B11" s="449" t="s">
        <v>336</v>
      </c>
      <c r="C11" s="450"/>
      <c r="D11" s="450"/>
      <c r="E11" s="450"/>
      <c r="F11" s="451"/>
      <c r="G11" s="410" t="s">
        <v>235</v>
      </c>
      <c r="H11" s="411"/>
      <c r="I11" s="449" t="s">
        <v>343</v>
      </c>
      <c r="J11" s="450"/>
      <c r="K11" s="450"/>
      <c r="L11" s="450"/>
      <c r="M11" s="450"/>
      <c r="N11" s="450"/>
      <c r="O11" s="450"/>
      <c r="P11" s="451"/>
    </row>
    <row r="12" spans="1:16" ht="33" customHeight="1" x14ac:dyDescent="0.25">
      <c r="A12" s="140" t="s">
        <v>322</v>
      </c>
      <c r="B12" s="449" t="s">
        <v>213</v>
      </c>
      <c r="C12" s="450"/>
      <c r="D12" s="450"/>
      <c r="E12" s="450"/>
      <c r="F12" s="451"/>
      <c r="G12" s="410" t="s">
        <v>232</v>
      </c>
      <c r="H12" s="411"/>
      <c r="I12" s="449" t="s">
        <v>344</v>
      </c>
      <c r="J12" s="450"/>
      <c r="K12" s="450"/>
      <c r="L12" s="450"/>
      <c r="M12" s="450"/>
      <c r="N12" s="450"/>
      <c r="O12" s="450"/>
      <c r="P12" s="451"/>
    </row>
    <row r="13" spans="1:16" ht="48.75" customHeight="1" x14ac:dyDescent="0.25">
      <c r="A13" s="140" t="s">
        <v>321</v>
      </c>
      <c r="B13" s="449" t="s">
        <v>208</v>
      </c>
      <c r="C13" s="450"/>
      <c r="D13" s="450"/>
      <c r="E13" s="450"/>
      <c r="F13" s="451"/>
      <c r="G13" s="410" t="s">
        <v>262</v>
      </c>
      <c r="H13" s="411"/>
      <c r="I13" s="449" t="s">
        <v>345</v>
      </c>
      <c r="J13" s="450"/>
      <c r="K13" s="450"/>
      <c r="L13" s="450"/>
      <c r="M13" s="450"/>
      <c r="N13" s="450"/>
      <c r="O13" s="450"/>
      <c r="P13" s="451"/>
    </row>
    <row r="14" spans="1:16" ht="36.75" customHeight="1" x14ac:dyDescent="0.25">
      <c r="A14" s="140" t="s">
        <v>320</v>
      </c>
      <c r="B14" s="449" t="s">
        <v>205</v>
      </c>
      <c r="C14" s="450"/>
      <c r="D14" s="450"/>
      <c r="E14" s="450"/>
      <c r="F14" s="451"/>
      <c r="G14" s="410" t="s">
        <v>232</v>
      </c>
      <c r="H14" s="411"/>
      <c r="I14" s="449" t="s">
        <v>346</v>
      </c>
      <c r="J14" s="450"/>
      <c r="K14" s="450"/>
      <c r="L14" s="450"/>
      <c r="M14" s="450"/>
      <c r="N14" s="450"/>
      <c r="O14" s="450"/>
      <c r="P14" s="451"/>
    </row>
    <row r="15" spans="1:16" ht="33.75" customHeight="1" x14ac:dyDescent="0.25">
      <c r="A15" s="140" t="s">
        <v>319</v>
      </c>
      <c r="B15" s="449" t="s">
        <v>203</v>
      </c>
      <c r="C15" s="450"/>
      <c r="D15" s="450"/>
      <c r="E15" s="450"/>
      <c r="F15" s="451"/>
      <c r="G15" s="410" t="s">
        <v>232</v>
      </c>
      <c r="H15" s="411"/>
      <c r="I15" s="449" t="s">
        <v>277</v>
      </c>
      <c r="J15" s="450"/>
      <c r="K15" s="450"/>
      <c r="L15" s="450"/>
      <c r="M15" s="450"/>
      <c r="N15" s="450"/>
      <c r="O15" s="450"/>
      <c r="P15" s="451"/>
    </row>
    <row r="16" spans="1:16" ht="33.75" customHeight="1" x14ac:dyDescent="0.25">
      <c r="A16" s="140" t="s">
        <v>317</v>
      </c>
      <c r="B16" s="449" t="s">
        <v>200</v>
      </c>
      <c r="C16" s="450"/>
      <c r="D16" s="450"/>
      <c r="E16" s="450"/>
      <c r="F16" s="451"/>
      <c r="G16" s="410" t="s">
        <v>232</v>
      </c>
      <c r="H16" s="411"/>
      <c r="I16" s="449" t="s">
        <v>318</v>
      </c>
      <c r="J16" s="450"/>
      <c r="K16" s="450"/>
      <c r="L16" s="450"/>
      <c r="M16" s="450"/>
      <c r="N16" s="450"/>
      <c r="O16" s="450"/>
      <c r="P16" s="451"/>
    </row>
    <row r="17" spans="1:16" ht="36" customHeight="1" x14ac:dyDescent="0.25">
      <c r="A17" s="140" t="s">
        <v>315</v>
      </c>
      <c r="B17" s="449" t="s">
        <v>197</v>
      </c>
      <c r="C17" s="450"/>
      <c r="D17" s="450"/>
      <c r="E17" s="450"/>
      <c r="F17" s="451"/>
      <c r="G17" s="410" t="s">
        <v>232</v>
      </c>
      <c r="H17" s="411"/>
      <c r="I17" s="449" t="s">
        <v>316</v>
      </c>
      <c r="J17" s="450"/>
      <c r="K17" s="450"/>
      <c r="L17" s="450"/>
      <c r="M17" s="450"/>
      <c r="N17" s="450"/>
      <c r="O17" s="450"/>
      <c r="P17" s="451"/>
    </row>
    <row r="18" spans="1:16" ht="34.5" customHeight="1" x14ac:dyDescent="0.25">
      <c r="A18" s="140" t="s">
        <v>313</v>
      </c>
      <c r="B18" s="449" t="s">
        <v>194</v>
      </c>
      <c r="C18" s="450"/>
      <c r="D18" s="450"/>
      <c r="E18" s="450"/>
      <c r="F18" s="451"/>
      <c r="G18" s="410" t="s">
        <v>262</v>
      </c>
      <c r="H18" s="411"/>
      <c r="I18" s="449" t="s">
        <v>314</v>
      </c>
      <c r="J18" s="450"/>
      <c r="K18" s="450"/>
      <c r="L18" s="450"/>
      <c r="M18" s="450"/>
      <c r="N18" s="450"/>
      <c r="O18" s="450"/>
      <c r="P18" s="451"/>
    </row>
    <row r="19" spans="1:16" ht="34.5" customHeight="1" x14ac:dyDescent="0.25">
      <c r="A19" s="140" t="s">
        <v>311</v>
      </c>
      <c r="B19" s="449" t="s">
        <v>312</v>
      </c>
      <c r="C19" s="450"/>
      <c r="D19" s="450"/>
      <c r="E19" s="450"/>
      <c r="F19" s="451"/>
      <c r="G19" s="410" t="s">
        <v>232</v>
      </c>
      <c r="H19" s="411"/>
      <c r="I19" s="449" t="s">
        <v>258</v>
      </c>
      <c r="J19" s="450"/>
      <c r="K19" s="450"/>
      <c r="L19" s="450"/>
      <c r="M19" s="450"/>
      <c r="N19" s="450"/>
      <c r="O19" s="450"/>
      <c r="P19" s="451"/>
    </row>
    <row r="20" spans="1:16" ht="27.75" customHeight="1" x14ac:dyDescent="0.25">
      <c r="A20" s="140" t="s">
        <v>310</v>
      </c>
      <c r="B20" s="449" t="s">
        <v>187</v>
      </c>
      <c r="C20" s="450"/>
      <c r="D20" s="450"/>
      <c r="E20" s="450"/>
      <c r="F20" s="451"/>
      <c r="G20" s="410" t="s">
        <v>232</v>
      </c>
      <c r="H20" s="411"/>
      <c r="I20" s="449" t="s">
        <v>259</v>
      </c>
      <c r="J20" s="450"/>
      <c r="K20" s="450"/>
      <c r="L20" s="450"/>
      <c r="M20" s="450"/>
      <c r="N20" s="450"/>
      <c r="O20" s="450"/>
      <c r="P20" s="451"/>
    </row>
    <row r="21" spans="1:16" ht="27.75" customHeight="1" x14ac:dyDescent="0.25">
      <c r="A21" s="140" t="s">
        <v>342</v>
      </c>
      <c r="B21" s="449" t="s">
        <v>184</v>
      </c>
      <c r="C21" s="450"/>
      <c r="D21" s="450"/>
      <c r="E21" s="450"/>
      <c r="F21" s="451"/>
      <c r="G21" s="410" t="s">
        <v>232</v>
      </c>
      <c r="H21" s="411"/>
      <c r="I21" s="449" t="s">
        <v>258</v>
      </c>
      <c r="J21" s="450"/>
      <c r="K21" s="450"/>
      <c r="L21" s="450"/>
      <c r="M21" s="450"/>
      <c r="N21" s="450"/>
      <c r="O21" s="450"/>
      <c r="P21" s="451"/>
    </row>
    <row r="22" spans="1:16" ht="15.75" x14ac:dyDescent="0.25">
      <c r="A22" s="143" t="s">
        <v>209</v>
      </c>
      <c r="B22" s="458" t="s">
        <v>309</v>
      </c>
      <c r="C22" s="459"/>
      <c r="D22" s="459"/>
      <c r="E22" s="459"/>
      <c r="F22" s="459"/>
      <c r="G22" s="459"/>
      <c r="H22" s="459"/>
      <c r="I22" s="459"/>
      <c r="J22" s="459"/>
      <c r="K22" s="459"/>
      <c r="L22" s="459"/>
      <c r="M22" s="459"/>
      <c r="N22" s="459"/>
      <c r="O22" s="459"/>
      <c r="P22" s="460"/>
    </row>
    <row r="23" spans="1:16" ht="75" customHeight="1" x14ac:dyDescent="0.25">
      <c r="A23" s="146" t="s">
        <v>308</v>
      </c>
      <c r="B23" s="449" t="s">
        <v>307</v>
      </c>
      <c r="C23" s="450"/>
      <c r="D23" s="450"/>
      <c r="E23" s="450"/>
      <c r="F23" s="451"/>
      <c r="G23" s="410" t="s">
        <v>232</v>
      </c>
      <c r="H23" s="411"/>
      <c r="I23" s="449" t="s">
        <v>305</v>
      </c>
      <c r="J23" s="450"/>
      <c r="K23" s="450"/>
      <c r="L23" s="450"/>
      <c r="M23" s="450"/>
      <c r="N23" s="450"/>
      <c r="O23" s="450"/>
      <c r="P23" s="451"/>
    </row>
    <row r="24" spans="1:16" ht="73.5" customHeight="1" x14ac:dyDescent="0.25">
      <c r="A24" s="146" t="s">
        <v>32</v>
      </c>
      <c r="B24" s="449" t="s">
        <v>306</v>
      </c>
      <c r="C24" s="450"/>
      <c r="D24" s="450"/>
      <c r="E24" s="450"/>
      <c r="F24" s="451"/>
      <c r="G24" s="410" t="s">
        <v>232</v>
      </c>
      <c r="H24" s="411"/>
      <c r="I24" s="449" t="s">
        <v>305</v>
      </c>
      <c r="J24" s="450"/>
      <c r="K24" s="450"/>
      <c r="L24" s="450"/>
      <c r="M24" s="450"/>
      <c r="N24" s="450"/>
      <c r="O24" s="450"/>
      <c r="P24" s="451"/>
    </row>
    <row r="25" spans="1:16" ht="84.75" customHeight="1" x14ac:dyDescent="0.25">
      <c r="A25" s="146" t="s">
        <v>33</v>
      </c>
      <c r="B25" s="449" t="s">
        <v>304</v>
      </c>
      <c r="C25" s="450"/>
      <c r="D25" s="450"/>
      <c r="E25" s="450"/>
      <c r="F25" s="451"/>
      <c r="G25" s="410" t="s">
        <v>232</v>
      </c>
      <c r="H25" s="411"/>
      <c r="I25" s="449" t="s">
        <v>303</v>
      </c>
      <c r="J25" s="450"/>
      <c r="K25" s="450"/>
      <c r="L25" s="450"/>
      <c r="M25" s="450"/>
      <c r="N25" s="450"/>
      <c r="O25" s="450"/>
      <c r="P25" s="451"/>
    </row>
    <row r="26" spans="1:16" ht="86.25" customHeight="1" x14ac:dyDescent="0.25">
      <c r="A26" s="146" t="s">
        <v>92</v>
      </c>
      <c r="B26" s="449" t="s">
        <v>302</v>
      </c>
      <c r="C26" s="450"/>
      <c r="D26" s="450"/>
      <c r="E26" s="450"/>
      <c r="F26" s="451"/>
      <c r="G26" s="410" t="s">
        <v>232</v>
      </c>
      <c r="H26" s="411"/>
      <c r="I26" s="449" t="s">
        <v>237</v>
      </c>
      <c r="J26" s="450"/>
      <c r="K26" s="450"/>
      <c r="L26" s="450"/>
      <c r="M26" s="450"/>
      <c r="N26" s="450"/>
      <c r="O26" s="450"/>
      <c r="P26" s="451"/>
    </row>
    <row r="27" spans="1:16" ht="51.75" customHeight="1" x14ac:dyDescent="0.25">
      <c r="A27" s="146" t="s">
        <v>34</v>
      </c>
      <c r="B27" s="449" t="s">
        <v>301</v>
      </c>
      <c r="C27" s="450"/>
      <c r="D27" s="450"/>
      <c r="E27" s="450"/>
      <c r="F27" s="451"/>
      <c r="G27" s="410" t="s">
        <v>249</v>
      </c>
      <c r="H27" s="411"/>
      <c r="I27" s="449" t="s">
        <v>300</v>
      </c>
      <c r="J27" s="450"/>
      <c r="K27" s="450"/>
      <c r="L27" s="450"/>
      <c r="M27" s="450"/>
      <c r="N27" s="450"/>
      <c r="O27" s="450"/>
      <c r="P27" s="451"/>
    </row>
    <row r="28" spans="1:16" ht="58.5" customHeight="1" x14ac:dyDescent="0.25">
      <c r="A28" s="146" t="s">
        <v>35</v>
      </c>
      <c r="B28" s="449" t="s">
        <v>299</v>
      </c>
      <c r="C28" s="450"/>
      <c r="D28" s="450"/>
      <c r="E28" s="450"/>
      <c r="F28" s="451"/>
      <c r="G28" s="410" t="s">
        <v>232</v>
      </c>
      <c r="H28" s="411"/>
      <c r="I28" s="449" t="s">
        <v>298</v>
      </c>
      <c r="J28" s="450"/>
      <c r="K28" s="450"/>
      <c r="L28" s="450"/>
      <c r="M28" s="450"/>
      <c r="N28" s="450"/>
      <c r="O28" s="450"/>
      <c r="P28" s="451"/>
    </row>
    <row r="29" spans="1:16" ht="51.75" customHeight="1" x14ac:dyDescent="0.25">
      <c r="A29" s="146" t="s">
        <v>36</v>
      </c>
      <c r="B29" s="449" t="s">
        <v>297</v>
      </c>
      <c r="C29" s="450"/>
      <c r="D29" s="450"/>
      <c r="E29" s="450"/>
      <c r="F29" s="451"/>
      <c r="G29" s="410" t="s">
        <v>232</v>
      </c>
      <c r="H29" s="411"/>
      <c r="I29" s="449" t="s">
        <v>296</v>
      </c>
      <c r="J29" s="450"/>
      <c r="K29" s="450"/>
      <c r="L29" s="450"/>
      <c r="M29" s="450"/>
      <c r="N29" s="450"/>
      <c r="O29" s="450"/>
      <c r="P29" s="451"/>
    </row>
    <row r="30" spans="1:16" ht="159.75" customHeight="1" x14ac:dyDescent="0.25">
      <c r="A30" s="146" t="s">
        <v>37</v>
      </c>
      <c r="B30" s="449" t="s">
        <v>295</v>
      </c>
      <c r="C30" s="450"/>
      <c r="D30" s="450"/>
      <c r="E30" s="450"/>
      <c r="F30" s="451"/>
      <c r="G30" s="410" t="s">
        <v>249</v>
      </c>
      <c r="H30" s="411"/>
      <c r="I30" s="449" t="s">
        <v>294</v>
      </c>
      <c r="J30" s="450"/>
      <c r="K30" s="450"/>
      <c r="L30" s="450"/>
      <c r="M30" s="450"/>
      <c r="N30" s="450"/>
      <c r="O30" s="450"/>
      <c r="P30" s="451"/>
    </row>
    <row r="31" spans="1:16" ht="59.25" customHeight="1" x14ac:dyDescent="0.25">
      <c r="A31" s="145" t="s">
        <v>38</v>
      </c>
      <c r="B31" s="449" t="s">
        <v>293</v>
      </c>
      <c r="C31" s="450"/>
      <c r="D31" s="450"/>
      <c r="E31" s="450"/>
      <c r="F31" s="451"/>
      <c r="G31" s="452" t="s">
        <v>232</v>
      </c>
      <c r="H31" s="453"/>
      <c r="I31" s="449" t="s">
        <v>292</v>
      </c>
      <c r="J31" s="450"/>
      <c r="K31" s="450"/>
      <c r="L31" s="450"/>
      <c r="M31" s="450"/>
      <c r="N31" s="450"/>
      <c r="O31" s="450"/>
      <c r="P31" s="451"/>
    </row>
    <row r="32" spans="1:16" ht="66.75" customHeight="1" x14ac:dyDescent="0.25">
      <c r="A32" s="145" t="s">
        <v>39</v>
      </c>
      <c r="B32" s="449" t="s">
        <v>291</v>
      </c>
      <c r="C32" s="450"/>
      <c r="D32" s="450"/>
      <c r="E32" s="450"/>
      <c r="F32" s="451"/>
      <c r="G32" s="452" t="s">
        <v>232</v>
      </c>
      <c r="H32" s="453"/>
      <c r="I32" s="449" t="s">
        <v>290</v>
      </c>
      <c r="J32" s="450"/>
      <c r="K32" s="450"/>
      <c r="L32" s="450"/>
      <c r="M32" s="450"/>
      <c r="N32" s="450"/>
      <c r="O32" s="450"/>
      <c r="P32" s="451"/>
    </row>
    <row r="33" spans="1:16" ht="55.5" customHeight="1" x14ac:dyDescent="0.25">
      <c r="A33" s="145" t="s">
        <v>40</v>
      </c>
      <c r="B33" s="449" t="s">
        <v>289</v>
      </c>
      <c r="C33" s="450"/>
      <c r="D33" s="450"/>
      <c r="E33" s="450"/>
      <c r="F33" s="451"/>
      <c r="G33" s="452" t="s">
        <v>232</v>
      </c>
      <c r="H33" s="453"/>
      <c r="I33" s="454" t="s">
        <v>288</v>
      </c>
      <c r="J33" s="455"/>
      <c r="K33" s="455"/>
      <c r="L33" s="455"/>
      <c r="M33" s="455"/>
      <c r="N33" s="455"/>
      <c r="O33" s="455"/>
      <c r="P33" s="456"/>
    </row>
    <row r="34" spans="1:16" ht="27" customHeight="1" x14ac:dyDescent="0.25">
      <c r="A34" s="145" t="s">
        <v>287</v>
      </c>
      <c r="B34" s="449" t="s">
        <v>213</v>
      </c>
      <c r="C34" s="450"/>
      <c r="D34" s="450"/>
      <c r="E34" s="450"/>
      <c r="F34" s="451"/>
      <c r="G34" s="452" t="s">
        <v>232</v>
      </c>
      <c r="H34" s="453"/>
      <c r="I34" s="454" t="s">
        <v>347</v>
      </c>
      <c r="J34" s="455"/>
      <c r="K34" s="455"/>
      <c r="L34" s="455"/>
      <c r="M34" s="455"/>
      <c r="N34" s="455"/>
      <c r="O34" s="455"/>
      <c r="P34" s="456"/>
    </row>
    <row r="35" spans="1:16" ht="39" customHeight="1" x14ac:dyDescent="0.25">
      <c r="A35" s="145" t="s">
        <v>286</v>
      </c>
      <c r="B35" s="449" t="s">
        <v>200</v>
      </c>
      <c r="C35" s="450"/>
      <c r="D35" s="450"/>
      <c r="E35" s="450"/>
      <c r="F35" s="451"/>
      <c r="G35" s="452" t="s">
        <v>232</v>
      </c>
      <c r="H35" s="453"/>
      <c r="I35" s="454" t="s">
        <v>285</v>
      </c>
      <c r="J35" s="455"/>
      <c r="K35" s="455"/>
      <c r="L35" s="455"/>
      <c r="M35" s="455"/>
      <c r="N35" s="455"/>
      <c r="O35" s="455"/>
      <c r="P35" s="456"/>
    </row>
    <row r="36" spans="1:16" ht="52.5" customHeight="1" x14ac:dyDescent="0.25">
      <c r="A36" s="145" t="s">
        <v>284</v>
      </c>
      <c r="B36" s="449" t="s">
        <v>208</v>
      </c>
      <c r="C36" s="450"/>
      <c r="D36" s="450"/>
      <c r="E36" s="450"/>
      <c r="F36" s="451"/>
      <c r="G36" s="452" t="s">
        <v>262</v>
      </c>
      <c r="H36" s="453"/>
      <c r="I36" s="454" t="s">
        <v>348</v>
      </c>
      <c r="J36" s="455"/>
      <c r="K36" s="455"/>
      <c r="L36" s="455"/>
      <c r="M36" s="455"/>
      <c r="N36" s="455"/>
      <c r="O36" s="455"/>
      <c r="P36" s="456"/>
    </row>
    <row r="37" spans="1:16" ht="43.5" customHeight="1" x14ac:dyDescent="0.25">
      <c r="A37" s="145" t="s">
        <v>283</v>
      </c>
      <c r="B37" s="449" t="s">
        <v>205</v>
      </c>
      <c r="C37" s="450"/>
      <c r="D37" s="450"/>
      <c r="E37" s="450"/>
      <c r="F37" s="451"/>
      <c r="G37" s="452" t="s">
        <v>232</v>
      </c>
      <c r="H37" s="453"/>
      <c r="I37" s="454" t="s">
        <v>349</v>
      </c>
      <c r="J37" s="455"/>
      <c r="K37" s="455"/>
      <c r="L37" s="455"/>
      <c r="M37" s="455"/>
      <c r="N37" s="455"/>
      <c r="O37" s="455"/>
      <c r="P37" s="456"/>
    </row>
    <row r="38" spans="1:16" ht="39" customHeight="1" x14ac:dyDescent="0.25">
      <c r="A38" s="145" t="s">
        <v>282</v>
      </c>
      <c r="B38" s="449" t="s">
        <v>197</v>
      </c>
      <c r="C38" s="450"/>
      <c r="D38" s="450"/>
      <c r="E38" s="450"/>
      <c r="F38" s="451"/>
      <c r="G38" s="452" t="s">
        <v>232</v>
      </c>
      <c r="H38" s="453"/>
      <c r="I38" s="454" t="s">
        <v>281</v>
      </c>
      <c r="J38" s="455"/>
      <c r="K38" s="455"/>
      <c r="L38" s="455"/>
      <c r="M38" s="455"/>
      <c r="N38" s="455"/>
      <c r="O38" s="455"/>
      <c r="P38" s="456"/>
    </row>
    <row r="39" spans="1:16" ht="89.25" customHeight="1" x14ac:dyDescent="0.25">
      <c r="A39" s="145" t="s">
        <v>280</v>
      </c>
      <c r="B39" s="449" t="s">
        <v>279</v>
      </c>
      <c r="C39" s="450"/>
      <c r="D39" s="450"/>
      <c r="E39" s="450"/>
      <c r="F39" s="451"/>
      <c r="G39" s="452" t="s">
        <v>232</v>
      </c>
      <c r="H39" s="453"/>
      <c r="I39" s="454" t="s">
        <v>350</v>
      </c>
      <c r="J39" s="455"/>
      <c r="K39" s="455"/>
      <c r="L39" s="455"/>
      <c r="M39" s="455"/>
      <c r="N39" s="455"/>
      <c r="O39" s="455"/>
      <c r="P39" s="456"/>
    </row>
    <row r="40" spans="1:16" ht="41.25" customHeight="1" x14ac:dyDescent="0.25">
      <c r="A40" s="145" t="s">
        <v>278</v>
      </c>
      <c r="B40" s="449" t="s">
        <v>203</v>
      </c>
      <c r="C40" s="450"/>
      <c r="D40" s="450"/>
      <c r="E40" s="450"/>
      <c r="F40" s="451"/>
      <c r="G40" s="452" t="s">
        <v>232</v>
      </c>
      <c r="H40" s="453"/>
      <c r="I40" s="454" t="s">
        <v>277</v>
      </c>
      <c r="J40" s="455"/>
      <c r="K40" s="455"/>
      <c r="L40" s="455"/>
      <c r="M40" s="455"/>
      <c r="N40" s="455"/>
      <c r="O40" s="455"/>
      <c r="P40" s="456"/>
    </row>
    <row r="41" spans="1:16" ht="41.25" customHeight="1" x14ac:dyDescent="0.25">
      <c r="A41" s="145" t="s">
        <v>351</v>
      </c>
      <c r="B41" s="449" t="s">
        <v>376</v>
      </c>
      <c r="C41" s="450"/>
      <c r="D41" s="450"/>
      <c r="E41" s="450"/>
      <c r="F41" s="451"/>
      <c r="G41" s="452" t="s">
        <v>232</v>
      </c>
      <c r="H41" s="453"/>
      <c r="I41" s="449" t="s">
        <v>378</v>
      </c>
      <c r="J41" s="450"/>
      <c r="K41" s="450"/>
      <c r="L41" s="450"/>
      <c r="M41" s="450"/>
      <c r="N41" s="450"/>
      <c r="O41" s="450"/>
      <c r="P41" s="451"/>
    </row>
    <row r="42" spans="1:16" ht="41.25" customHeight="1" x14ac:dyDescent="0.25">
      <c r="A42" s="145" t="s">
        <v>352</v>
      </c>
      <c r="B42" s="449" t="s">
        <v>377</v>
      </c>
      <c r="C42" s="450"/>
      <c r="D42" s="450"/>
      <c r="E42" s="450"/>
      <c r="F42" s="451"/>
      <c r="G42" s="452" t="s">
        <v>232</v>
      </c>
      <c r="H42" s="453"/>
      <c r="I42" s="449" t="s">
        <v>379</v>
      </c>
      <c r="J42" s="450"/>
      <c r="K42" s="450"/>
      <c r="L42" s="450"/>
      <c r="M42" s="450"/>
      <c r="N42" s="450"/>
      <c r="O42" s="450"/>
      <c r="P42" s="451"/>
    </row>
    <row r="43" spans="1:16" ht="44.25" customHeight="1" x14ac:dyDescent="0.25">
      <c r="A43" s="145" t="s">
        <v>353</v>
      </c>
      <c r="B43" s="449" t="s">
        <v>276</v>
      </c>
      <c r="C43" s="450"/>
      <c r="D43" s="450"/>
      <c r="E43" s="450"/>
      <c r="F43" s="451"/>
      <c r="G43" s="452" t="s">
        <v>262</v>
      </c>
      <c r="H43" s="453"/>
      <c r="I43" s="454" t="s">
        <v>275</v>
      </c>
      <c r="J43" s="455"/>
      <c r="K43" s="455"/>
      <c r="L43" s="455"/>
      <c r="M43" s="455"/>
      <c r="N43" s="455"/>
      <c r="O43" s="455"/>
      <c r="P43" s="456"/>
    </row>
    <row r="44" spans="1:16" ht="42" customHeight="1" x14ac:dyDescent="0.25">
      <c r="A44" s="145" t="s">
        <v>354</v>
      </c>
      <c r="B44" s="449" t="s">
        <v>274</v>
      </c>
      <c r="C44" s="450"/>
      <c r="D44" s="450"/>
      <c r="E44" s="450"/>
      <c r="F44" s="451"/>
      <c r="G44" s="452" t="s">
        <v>262</v>
      </c>
      <c r="H44" s="453"/>
      <c r="I44" s="454" t="s">
        <v>273</v>
      </c>
      <c r="J44" s="455"/>
      <c r="K44" s="455"/>
      <c r="L44" s="455"/>
      <c r="M44" s="455"/>
      <c r="N44" s="455"/>
      <c r="O44" s="455"/>
      <c r="P44" s="456"/>
    </row>
    <row r="45" spans="1:16" ht="39.75" customHeight="1" x14ac:dyDescent="0.25">
      <c r="A45" s="145" t="s">
        <v>355</v>
      </c>
      <c r="B45" s="449" t="s">
        <v>272</v>
      </c>
      <c r="C45" s="450"/>
      <c r="D45" s="450"/>
      <c r="E45" s="450"/>
      <c r="F45" s="451"/>
      <c r="G45" s="452" t="s">
        <v>262</v>
      </c>
      <c r="H45" s="453"/>
      <c r="I45" s="454" t="s">
        <v>271</v>
      </c>
      <c r="J45" s="455"/>
      <c r="K45" s="455"/>
      <c r="L45" s="455"/>
      <c r="M45" s="455"/>
      <c r="N45" s="455"/>
      <c r="O45" s="455"/>
      <c r="P45" s="456"/>
    </row>
    <row r="46" spans="1:16" ht="36.75" customHeight="1" x14ac:dyDescent="0.25">
      <c r="A46" s="145" t="s">
        <v>356</v>
      </c>
      <c r="B46" s="449" t="s">
        <v>270</v>
      </c>
      <c r="C46" s="450"/>
      <c r="D46" s="450"/>
      <c r="E46" s="450"/>
      <c r="F46" s="451"/>
      <c r="G46" s="452" t="s">
        <v>262</v>
      </c>
      <c r="H46" s="453"/>
      <c r="I46" s="454" t="s">
        <v>269</v>
      </c>
      <c r="J46" s="455"/>
      <c r="K46" s="455"/>
      <c r="L46" s="455"/>
      <c r="M46" s="455"/>
      <c r="N46" s="455"/>
      <c r="O46" s="455"/>
      <c r="P46" s="456"/>
    </row>
    <row r="47" spans="1:16" ht="28.5" customHeight="1" x14ac:dyDescent="0.25">
      <c r="A47" s="145" t="s">
        <v>357</v>
      </c>
      <c r="B47" s="449" t="s">
        <v>268</v>
      </c>
      <c r="C47" s="450"/>
      <c r="D47" s="450"/>
      <c r="E47" s="450"/>
      <c r="F47" s="451"/>
      <c r="G47" s="452" t="s">
        <v>232</v>
      </c>
      <c r="H47" s="453"/>
      <c r="I47" s="454" t="s">
        <v>258</v>
      </c>
      <c r="J47" s="455"/>
      <c r="K47" s="455"/>
      <c r="L47" s="455"/>
      <c r="M47" s="455"/>
      <c r="N47" s="455"/>
      <c r="O47" s="455"/>
      <c r="P47" s="456"/>
    </row>
    <row r="48" spans="1:16" ht="45.75" customHeight="1" x14ac:dyDescent="0.25">
      <c r="A48" s="145" t="s">
        <v>358</v>
      </c>
      <c r="B48" s="449" t="s">
        <v>267</v>
      </c>
      <c r="C48" s="450"/>
      <c r="D48" s="450"/>
      <c r="E48" s="450"/>
      <c r="F48" s="451"/>
      <c r="G48" s="452" t="s">
        <v>232</v>
      </c>
      <c r="H48" s="453"/>
      <c r="I48" s="454" t="s">
        <v>266</v>
      </c>
      <c r="J48" s="455"/>
      <c r="K48" s="455"/>
      <c r="L48" s="455"/>
      <c r="M48" s="455"/>
      <c r="N48" s="455"/>
      <c r="O48" s="455"/>
      <c r="P48" s="456"/>
    </row>
    <row r="49" spans="1:16" ht="26.25" customHeight="1" x14ac:dyDescent="0.25">
      <c r="A49" s="145" t="s">
        <v>359</v>
      </c>
      <c r="B49" s="449" t="s">
        <v>265</v>
      </c>
      <c r="C49" s="450"/>
      <c r="D49" s="450"/>
      <c r="E49" s="450"/>
      <c r="F49" s="451"/>
      <c r="G49" s="452" t="s">
        <v>232</v>
      </c>
      <c r="H49" s="453"/>
      <c r="I49" s="449" t="s">
        <v>264</v>
      </c>
      <c r="J49" s="450"/>
      <c r="K49" s="450"/>
      <c r="L49" s="450"/>
      <c r="M49" s="450"/>
      <c r="N49" s="450"/>
      <c r="O49" s="450"/>
      <c r="P49" s="451"/>
    </row>
    <row r="50" spans="1:16" ht="25.5" customHeight="1" x14ac:dyDescent="0.25">
      <c r="A50" s="145" t="s">
        <v>360</v>
      </c>
      <c r="B50" s="449" t="s">
        <v>263</v>
      </c>
      <c r="C50" s="450"/>
      <c r="D50" s="450"/>
      <c r="E50" s="450"/>
      <c r="F50" s="451"/>
      <c r="G50" s="452" t="s">
        <v>262</v>
      </c>
      <c r="H50" s="453"/>
      <c r="I50" s="449" t="s">
        <v>261</v>
      </c>
      <c r="J50" s="450"/>
      <c r="K50" s="450"/>
      <c r="L50" s="450"/>
      <c r="M50" s="450"/>
      <c r="N50" s="450"/>
      <c r="O50" s="450"/>
      <c r="P50" s="451"/>
    </row>
    <row r="51" spans="1:16" ht="30" customHeight="1" x14ac:dyDescent="0.25">
      <c r="A51" s="145" t="s">
        <v>361</v>
      </c>
      <c r="B51" s="449" t="s">
        <v>260</v>
      </c>
      <c r="C51" s="450"/>
      <c r="D51" s="450"/>
      <c r="E51" s="450"/>
      <c r="F51" s="451"/>
      <c r="G51" s="452" t="s">
        <v>232</v>
      </c>
      <c r="H51" s="453"/>
      <c r="I51" s="449" t="s">
        <v>258</v>
      </c>
      <c r="J51" s="450"/>
      <c r="K51" s="450"/>
      <c r="L51" s="450"/>
      <c r="M51" s="450"/>
      <c r="N51" s="450"/>
      <c r="O51" s="450"/>
      <c r="P51" s="451"/>
    </row>
    <row r="52" spans="1:16" ht="30" customHeight="1" x14ac:dyDescent="0.25">
      <c r="A52" s="145" t="s">
        <v>361</v>
      </c>
      <c r="B52" s="449" t="s">
        <v>187</v>
      </c>
      <c r="C52" s="450"/>
      <c r="D52" s="450"/>
      <c r="E52" s="450"/>
      <c r="F52" s="451"/>
      <c r="G52" s="452" t="s">
        <v>232</v>
      </c>
      <c r="H52" s="453"/>
      <c r="I52" s="449" t="s">
        <v>259</v>
      </c>
      <c r="J52" s="450"/>
      <c r="K52" s="450"/>
      <c r="L52" s="450"/>
      <c r="M52" s="450"/>
      <c r="N52" s="450"/>
      <c r="O52" s="450"/>
      <c r="P52" s="451"/>
    </row>
    <row r="53" spans="1:16" ht="29.25" customHeight="1" x14ac:dyDescent="0.25">
      <c r="A53" s="145" t="s">
        <v>362</v>
      </c>
      <c r="B53" s="449" t="s">
        <v>184</v>
      </c>
      <c r="C53" s="450"/>
      <c r="D53" s="450"/>
      <c r="E53" s="450"/>
      <c r="F53" s="451"/>
      <c r="G53" s="452" t="s">
        <v>232</v>
      </c>
      <c r="H53" s="453"/>
      <c r="I53" s="449" t="s">
        <v>258</v>
      </c>
      <c r="J53" s="450"/>
      <c r="K53" s="450"/>
      <c r="L53" s="450"/>
      <c r="M53" s="450"/>
      <c r="N53" s="450"/>
      <c r="O53" s="450"/>
      <c r="P53" s="451"/>
    </row>
    <row r="54" spans="1:16" ht="25.5" customHeight="1" x14ac:dyDescent="0.25">
      <c r="A54" s="145" t="s">
        <v>363</v>
      </c>
      <c r="B54" s="449" t="s">
        <v>257</v>
      </c>
      <c r="C54" s="450"/>
      <c r="D54" s="450"/>
      <c r="E54" s="450"/>
      <c r="F54" s="451"/>
      <c r="G54" s="452" t="s">
        <v>232</v>
      </c>
      <c r="H54" s="453"/>
      <c r="I54" s="449" t="s">
        <v>256</v>
      </c>
      <c r="J54" s="450"/>
      <c r="K54" s="450"/>
      <c r="L54" s="450"/>
      <c r="M54" s="450"/>
      <c r="N54" s="450"/>
      <c r="O54" s="450"/>
      <c r="P54" s="451"/>
    </row>
    <row r="55" spans="1:16" ht="39" customHeight="1" x14ac:dyDescent="0.25">
      <c r="A55" s="145" t="s">
        <v>364</v>
      </c>
      <c r="B55" s="449" t="s">
        <v>255</v>
      </c>
      <c r="C55" s="450"/>
      <c r="D55" s="450"/>
      <c r="E55" s="450"/>
      <c r="F55" s="451"/>
      <c r="G55" s="452" t="s">
        <v>232</v>
      </c>
      <c r="H55" s="453"/>
      <c r="I55" s="449" t="s">
        <v>254</v>
      </c>
      <c r="J55" s="450"/>
      <c r="K55" s="450"/>
      <c r="L55" s="450"/>
      <c r="M55" s="450"/>
      <c r="N55" s="450"/>
      <c r="O55" s="450"/>
      <c r="P55" s="451"/>
    </row>
    <row r="56" spans="1:16" ht="24" customHeight="1" x14ac:dyDescent="0.25">
      <c r="A56" s="145" t="s">
        <v>365</v>
      </c>
      <c r="B56" s="449" t="s">
        <v>253</v>
      </c>
      <c r="C56" s="450"/>
      <c r="D56" s="450"/>
      <c r="E56" s="450"/>
      <c r="F56" s="451"/>
      <c r="G56" s="452" t="s">
        <v>232</v>
      </c>
      <c r="H56" s="453"/>
      <c r="I56" s="449" t="s">
        <v>252</v>
      </c>
      <c r="J56" s="450"/>
      <c r="K56" s="450"/>
      <c r="L56" s="450"/>
      <c r="M56" s="450"/>
      <c r="N56" s="450"/>
      <c r="O56" s="450"/>
      <c r="P56" s="451"/>
    </row>
    <row r="57" spans="1:16" ht="24" customHeight="1" x14ac:dyDescent="0.25">
      <c r="A57" s="145" t="s">
        <v>366</v>
      </c>
      <c r="B57" s="449" t="s">
        <v>251</v>
      </c>
      <c r="C57" s="450"/>
      <c r="D57" s="450"/>
      <c r="E57" s="450"/>
      <c r="F57" s="451"/>
      <c r="G57" s="452" t="s">
        <v>232</v>
      </c>
      <c r="H57" s="453"/>
      <c r="I57" s="449" t="s">
        <v>250</v>
      </c>
      <c r="J57" s="450"/>
      <c r="K57" s="450"/>
      <c r="L57" s="450"/>
      <c r="M57" s="450"/>
      <c r="N57" s="450"/>
      <c r="O57" s="450"/>
      <c r="P57" s="451"/>
    </row>
    <row r="58" spans="1:16" ht="77.25" customHeight="1" x14ac:dyDescent="0.25">
      <c r="A58" s="145" t="s">
        <v>367</v>
      </c>
      <c r="B58" s="449" t="s">
        <v>380</v>
      </c>
      <c r="C58" s="450"/>
      <c r="D58" s="450"/>
      <c r="E58" s="450"/>
      <c r="F58" s="451"/>
      <c r="G58" s="452" t="s">
        <v>232</v>
      </c>
      <c r="H58" s="453"/>
      <c r="I58" s="449" t="s">
        <v>381</v>
      </c>
      <c r="J58" s="450"/>
      <c r="K58" s="450"/>
      <c r="L58" s="450"/>
      <c r="M58" s="450"/>
      <c r="N58" s="450"/>
      <c r="O58" s="450"/>
      <c r="P58" s="451"/>
    </row>
    <row r="59" spans="1:16" ht="45" customHeight="1" x14ac:dyDescent="0.25">
      <c r="A59" s="145" t="s">
        <v>368</v>
      </c>
      <c r="B59" s="449" t="s">
        <v>248</v>
      </c>
      <c r="C59" s="450"/>
      <c r="D59" s="450"/>
      <c r="E59" s="450"/>
      <c r="F59" s="451"/>
      <c r="G59" s="452" t="s">
        <v>232</v>
      </c>
      <c r="H59" s="453"/>
      <c r="I59" s="449" t="s">
        <v>247</v>
      </c>
      <c r="J59" s="450"/>
      <c r="K59" s="450"/>
      <c r="L59" s="450"/>
      <c r="M59" s="450"/>
      <c r="N59" s="450"/>
      <c r="O59" s="450"/>
      <c r="P59" s="451"/>
    </row>
    <row r="60" spans="1:16" ht="36" customHeight="1" x14ac:dyDescent="0.25">
      <c r="A60" s="145" t="s">
        <v>369</v>
      </c>
      <c r="B60" s="449" t="s">
        <v>246</v>
      </c>
      <c r="C60" s="450"/>
      <c r="D60" s="450"/>
      <c r="E60" s="450"/>
      <c r="F60" s="451"/>
      <c r="G60" s="452" t="s">
        <v>232</v>
      </c>
      <c r="H60" s="453"/>
      <c r="I60" s="449" t="s">
        <v>245</v>
      </c>
      <c r="J60" s="450"/>
      <c r="K60" s="450"/>
      <c r="L60" s="450"/>
      <c r="M60" s="450"/>
      <c r="N60" s="450"/>
      <c r="O60" s="450"/>
      <c r="P60" s="451"/>
    </row>
    <row r="61" spans="1:16" ht="36" customHeight="1" x14ac:dyDescent="0.25">
      <c r="A61" s="145" t="s">
        <v>370</v>
      </c>
      <c r="B61" s="449" t="s">
        <v>244</v>
      </c>
      <c r="C61" s="450"/>
      <c r="D61" s="450"/>
      <c r="E61" s="450"/>
      <c r="F61" s="451"/>
      <c r="G61" s="452" t="s">
        <v>232</v>
      </c>
      <c r="H61" s="453"/>
      <c r="I61" s="449" t="s">
        <v>243</v>
      </c>
      <c r="J61" s="450"/>
      <c r="K61" s="450"/>
      <c r="L61" s="450"/>
      <c r="M61" s="450"/>
      <c r="N61" s="450"/>
      <c r="O61" s="450"/>
      <c r="P61" s="451"/>
    </row>
    <row r="62" spans="1:16" ht="36" customHeight="1" x14ac:dyDescent="0.25">
      <c r="A62" s="145" t="s">
        <v>371</v>
      </c>
      <c r="B62" s="403" t="s">
        <v>242</v>
      </c>
      <c r="C62" s="403"/>
      <c r="D62" s="403"/>
      <c r="E62" s="403"/>
      <c r="F62" s="403"/>
      <c r="G62" s="457" t="s">
        <v>232</v>
      </c>
      <c r="H62" s="457"/>
      <c r="I62" s="403" t="s">
        <v>241</v>
      </c>
      <c r="J62" s="403"/>
      <c r="K62" s="403"/>
      <c r="L62" s="403"/>
      <c r="M62" s="403"/>
      <c r="N62" s="403"/>
      <c r="O62" s="403"/>
      <c r="P62" s="403"/>
    </row>
    <row r="63" spans="1:16" ht="66.75" customHeight="1" x14ac:dyDescent="0.25">
      <c r="A63" s="145" t="s">
        <v>372</v>
      </c>
      <c r="B63" s="403" t="s">
        <v>240</v>
      </c>
      <c r="C63" s="403"/>
      <c r="D63" s="403"/>
      <c r="E63" s="403"/>
      <c r="F63" s="403"/>
      <c r="G63" s="457" t="s">
        <v>232</v>
      </c>
      <c r="H63" s="457"/>
      <c r="I63" s="403" t="s">
        <v>239</v>
      </c>
      <c r="J63" s="403"/>
      <c r="K63" s="403"/>
      <c r="L63" s="403"/>
      <c r="M63" s="403"/>
      <c r="N63" s="403"/>
      <c r="O63" s="403"/>
      <c r="P63" s="403"/>
    </row>
    <row r="64" spans="1:16" ht="96.75" customHeight="1" x14ac:dyDescent="0.25">
      <c r="A64" s="145" t="s">
        <v>373</v>
      </c>
      <c r="B64" s="403" t="s">
        <v>238</v>
      </c>
      <c r="C64" s="403"/>
      <c r="D64" s="403"/>
      <c r="E64" s="403"/>
      <c r="F64" s="403"/>
      <c r="G64" s="457" t="s">
        <v>232</v>
      </c>
      <c r="H64" s="457"/>
      <c r="I64" s="403" t="s">
        <v>237</v>
      </c>
      <c r="J64" s="403"/>
      <c r="K64" s="403"/>
      <c r="L64" s="403"/>
      <c r="M64" s="403"/>
      <c r="N64" s="403"/>
      <c r="O64" s="403"/>
      <c r="P64" s="403"/>
    </row>
    <row r="65" spans="1:16" ht="148.5" customHeight="1" x14ac:dyDescent="0.25">
      <c r="A65" s="145" t="s">
        <v>374</v>
      </c>
      <c r="B65" s="403" t="s">
        <v>236</v>
      </c>
      <c r="C65" s="403"/>
      <c r="D65" s="403"/>
      <c r="E65" s="403"/>
      <c r="F65" s="403"/>
      <c r="G65" s="457" t="s">
        <v>235</v>
      </c>
      <c r="H65" s="457"/>
      <c r="I65" s="429" t="s">
        <v>234</v>
      </c>
      <c r="J65" s="430"/>
      <c r="K65" s="430"/>
      <c r="L65" s="430"/>
      <c r="M65" s="430"/>
      <c r="N65" s="430"/>
      <c r="O65" s="430"/>
      <c r="P65" s="431"/>
    </row>
    <row r="66" spans="1:16" ht="60.75" customHeight="1" x14ac:dyDescent="0.25">
      <c r="A66" s="145" t="s">
        <v>375</v>
      </c>
      <c r="B66" s="403" t="s">
        <v>233</v>
      </c>
      <c r="C66" s="403"/>
      <c r="D66" s="403"/>
      <c r="E66" s="403"/>
      <c r="F66" s="403"/>
      <c r="G66" s="457" t="s">
        <v>232</v>
      </c>
      <c r="H66" s="457"/>
      <c r="I66" s="403" t="s">
        <v>231</v>
      </c>
      <c r="J66" s="403"/>
      <c r="K66" s="403"/>
      <c r="L66" s="403"/>
      <c r="M66" s="403"/>
      <c r="N66" s="403"/>
      <c r="O66" s="403"/>
      <c r="P66" s="403"/>
    </row>
  </sheetData>
  <mergeCells count="186">
    <mergeCell ref="M1:P1"/>
    <mergeCell ref="M2:P2"/>
    <mergeCell ref="M3:P3"/>
    <mergeCell ref="B65:F65"/>
    <mergeCell ref="G65:H65"/>
    <mergeCell ref="I65:P65"/>
    <mergeCell ref="G14:H14"/>
    <mergeCell ref="I14:P14"/>
    <mergeCell ref="B20:F20"/>
    <mergeCell ref="G18:H18"/>
    <mergeCell ref="A4:P4"/>
    <mergeCell ref="G5:H5"/>
    <mergeCell ref="B5:F5"/>
    <mergeCell ref="B7:P7"/>
    <mergeCell ref="I5:P5"/>
    <mergeCell ref="B6:F6"/>
    <mergeCell ref="G6:H6"/>
    <mergeCell ref="I6:P6"/>
    <mergeCell ref="I20:P20"/>
    <mergeCell ref="I15:P15"/>
    <mergeCell ref="I16:P16"/>
    <mergeCell ref="I17:P17"/>
    <mergeCell ref="B18:F18"/>
    <mergeCell ref="B19:F19"/>
    <mergeCell ref="B66:F66"/>
    <mergeCell ref="G66:H66"/>
    <mergeCell ref="I66:P66"/>
    <mergeCell ref="B8:F8"/>
    <mergeCell ref="G8:H8"/>
    <mergeCell ref="I8:P8"/>
    <mergeCell ref="B9:F9"/>
    <mergeCell ref="G9:H9"/>
    <mergeCell ref="I9:P9"/>
    <mergeCell ref="B14:F14"/>
    <mergeCell ref="I12:P12"/>
    <mergeCell ref="G16:H16"/>
    <mergeCell ref="G17:H17"/>
    <mergeCell ref="B15:F15"/>
    <mergeCell ref="B16:F16"/>
    <mergeCell ref="B17:F17"/>
    <mergeCell ref="B13:F13"/>
    <mergeCell ref="G13:H13"/>
    <mergeCell ref="I13:P13"/>
    <mergeCell ref="B10:F10"/>
    <mergeCell ref="G10:H10"/>
    <mergeCell ref="I10:P10"/>
    <mergeCell ref="B12:F12"/>
    <mergeCell ref="G12:H12"/>
    <mergeCell ref="G15:H15"/>
    <mergeCell ref="B22:P22"/>
    <mergeCell ref="B23:F23"/>
    <mergeCell ref="B21:F21"/>
    <mergeCell ref="G21:H21"/>
    <mergeCell ref="I21:P21"/>
    <mergeCell ref="G23:H23"/>
    <mergeCell ref="G19:H19"/>
    <mergeCell ref="G20:H20"/>
    <mergeCell ref="I18:P18"/>
    <mergeCell ref="I19:P19"/>
    <mergeCell ref="G29:H29"/>
    <mergeCell ref="B26:F26"/>
    <mergeCell ref="I25:P25"/>
    <mergeCell ref="I23:P23"/>
    <mergeCell ref="I24:P24"/>
    <mergeCell ref="I26:P26"/>
    <mergeCell ref="B32:F32"/>
    <mergeCell ref="I27:P27"/>
    <mergeCell ref="I28:P28"/>
    <mergeCell ref="I29:P29"/>
    <mergeCell ref="I31:P31"/>
    <mergeCell ref="B24:F24"/>
    <mergeCell ref="B25:F25"/>
    <mergeCell ref="G24:H24"/>
    <mergeCell ref="G25:H25"/>
    <mergeCell ref="B48:F48"/>
    <mergeCell ref="B47:F47"/>
    <mergeCell ref="B39:F39"/>
    <mergeCell ref="B40:F40"/>
    <mergeCell ref="B43:F43"/>
    <mergeCell ref="B44:F44"/>
    <mergeCell ref="B45:F45"/>
    <mergeCell ref="B46:F46"/>
    <mergeCell ref="G26:H26"/>
    <mergeCell ref="G27:H27"/>
    <mergeCell ref="G28:H28"/>
    <mergeCell ref="B36:F36"/>
    <mergeCell ref="B37:F37"/>
    <mergeCell ref="B38:F38"/>
    <mergeCell ref="G36:H36"/>
    <mergeCell ref="G37:H37"/>
    <mergeCell ref="G34:H34"/>
    <mergeCell ref="G33:H33"/>
    <mergeCell ref="G32:H32"/>
    <mergeCell ref="G31:H31"/>
    <mergeCell ref="G30:H30"/>
    <mergeCell ref="B33:F33"/>
    <mergeCell ref="B34:F34"/>
    <mergeCell ref="B35:F35"/>
    <mergeCell ref="I48:P48"/>
    <mergeCell ref="I47:P47"/>
    <mergeCell ref="I46:P46"/>
    <mergeCell ref="I45:P45"/>
    <mergeCell ref="I44:P44"/>
    <mergeCell ref="I39:P39"/>
    <mergeCell ref="I40:P40"/>
    <mergeCell ref="I43:P43"/>
    <mergeCell ref="G40:H40"/>
    <mergeCell ref="G39:H39"/>
    <mergeCell ref="G48:H48"/>
    <mergeCell ref="G47:H47"/>
    <mergeCell ref="G46:H46"/>
    <mergeCell ref="G45:H45"/>
    <mergeCell ref="G44:H44"/>
    <mergeCell ref="G43:H43"/>
    <mergeCell ref="G51:H51"/>
    <mergeCell ref="G50:H50"/>
    <mergeCell ref="G49:H49"/>
    <mergeCell ref="B57:F57"/>
    <mergeCell ref="B56:F56"/>
    <mergeCell ref="B55:F55"/>
    <mergeCell ref="B49:F49"/>
    <mergeCell ref="B50:F50"/>
    <mergeCell ref="B51:F51"/>
    <mergeCell ref="B52:F52"/>
    <mergeCell ref="B53:F53"/>
    <mergeCell ref="B54:F54"/>
    <mergeCell ref="G57:H57"/>
    <mergeCell ref="G56:H56"/>
    <mergeCell ref="G55:H55"/>
    <mergeCell ref="G54:H54"/>
    <mergeCell ref="G53:H53"/>
    <mergeCell ref="G52:H52"/>
    <mergeCell ref="I49:P49"/>
    <mergeCell ref="I50:P50"/>
    <mergeCell ref="I57:P57"/>
    <mergeCell ref="I56:P56"/>
    <mergeCell ref="I54:P54"/>
    <mergeCell ref="I53:P53"/>
    <mergeCell ref="I55:P55"/>
    <mergeCell ref="I52:P52"/>
    <mergeCell ref="I51:P51"/>
    <mergeCell ref="B61:F61"/>
    <mergeCell ref="G61:H61"/>
    <mergeCell ref="I61:P61"/>
    <mergeCell ref="B64:F64"/>
    <mergeCell ref="G64:H64"/>
    <mergeCell ref="I64:P64"/>
    <mergeCell ref="B62:F62"/>
    <mergeCell ref="G62:H62"/>
    <mergeCell ref="G63:H63"/>
    <mergeCell ref="I62:P62"/>
    <mergeCell ref="I63:P63"/>
    <mergeCell ref="B63:F63"/>
    <mergeCell ref="B58:F58"/>
    <mergeCell ref="G58:H58"/>
    <mergeCell ref="I58:P58"/>
    <mergeCell ref="B59:F59"/>
    <mergeCell ref="G59:H59"/>
    <mergeCell ref="I59:P59"/>
    <mergeCell ref="B60:F60"/>
    <mergeCell ref="G60:H60"/>
    <mergeCell ref="I60:P60"/>
    <mergeCell ref="B11:F11"/>
    <mergeCell ref="G11:H11"/>
    <mergeCell ref="I11:P11"/>
    <mergeCell ref="B41:F41"/>
    <mergeCell ref="B42:F42"/>
    <mergeCell ref="G41:H41"/>
    <mergeCell ref="G42:H42"/>
    <mergeCell ref="I41:P41"/>
    <mergeCell ref="I42:P42"/>
    <mergeCell ref="G38:H38"/>
    <mergeCell ref="I36:P36"/>
    <mergeCell ref="I37:P37"/>
    <mergeCell ref="I38:P38"/>
    <mergeCell ref="I35:P35"/>
    <mergeCell ref="I32:P32"/>
    <mergeCell ref="I33:P33"/>
    <mergeCell ref="I34:P34"/>
    <mergeCell ref="I30:P30"/>
    <mergeCell ref="G35:H35"/>
    <mergeCell ref="B27:F27"/>
    <mergeCell ref="B28:F28"/>
    <mergeCell ref="B29:F29"/>
    <mergeCell ref="B30:F30"/>
    <mergeCell ref="B31:F31"/>
  </mergeCells>
  <pageMargins left="0.7" right="0.7" top="0.75" bottom="0.75" header="0.3" footer="0.3"/>
  <pageSetup paperSize="9" scale="70" orientation="landscape" horizontalDpi="1200" verticalDpi="1200" r:id="rId1"/>
  <rowBreaks count="6" manualBreakCount="6">
    <brk id="21" max="15" man="1"/>
    <brk id="31" max="15" man="1"/>
    <brk id="51" max="15" man="1"/>
    <brk id="63" max="15" man="1"/>
    <brk id="81" max="16" man="1"/>
    <brk id="118" max="1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Паспорт</vt:lpstr>
      <vt:lpstr>Подпрограмма 1</vt:lpstr>
      <vt:lpstr>Подпрограмма 2</vt:lpstr>
      <vt:lpstr>Лист1</vt:lpstr>
      <vt:lpstr>Приложение 1 к программе</vt:lpstr>
      <vt:lpstr>Целевые показатели</vt:lpstr>
      <vt:lpstr>Методика расчета</vt:lpstr>
      <vt:lpstr>'Методика расчета'!Область_печати</vt:lpstr>
      <vt:lpstr>Паспорт!Область_печати</vt:lpstr>
      <vt:lpstr>'Приложение 1 к программе'!Область_печати</vt:lpstr>
      <vt:lpstr>'Целевые показатели'!Область_печати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2023-08-29T06:35:45Z</dcterms:modified>
</cp:coreProperties>
</file>